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농기계담당업무\농기계순회교육\2023\"/>
    </mc:Choice>
  </mc:AlternateContent>
  <bookViews>
    <workbookView xWindow="360" yWindow="30" windowWidth="28035" windowHeight="12555" firstSheet="1" activeTab="1"/>
  </bookViews>
  <sheets>
    <sheet name="2019년 순회수리교육 " sheetId="4" state="hidden" r:id="rId1"/>
    <sheet name="2023년 순회수리교육" sheetId="8" r:id="rId2"/>
  </sheets>
  <definedNames>
    <definedName name="_xlnm.Print_Area" localSheetId="0">'2019년 순회수리교육 '!$A$1:$S$22</definedName>
    <definedName name="_xlnm.Print_Area" localSheetId="1">'2023년 순회수리교육'!$A$1:$AE$22</definedName>
  </definedNames>
  <calcPr calcId="162913"/>
</workbook>
</file>

<file path=xl/calcChain.xml><?xml version="1.0" encoding="utf-8"?>
<calcChain xmlns="http://schemas.openxmlformats.org/spreadsheetml/2006/main">
  <c r="C21" i="8" l="1"/>
  <c r="B21" i="8"/>
  <c r="C20" i="8"/>
  <c r="B20" i="8"/>
  <c r="C19" i="8"/>
  <c r="B19" i="8"/>
  <c r="C18" i="8"/>
  <c r="B18" i="8"/>
  <c r="C17" i="8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C5" i="8"/>
  <c r="B5" i="8"/>
  <c r="AC4" i="8"/>
  <c r="AB4" i="8"/>
  <c r="Y4" i="8"/>
  <c r="X4" i="8"/>
  <c r="U4" i="8"/>
  <c r="T4" i="8"/>
  <c r="Q4" i="8"/>
  <c r="P4" i="8"/>
  <c r="M4" i="8"/>
  <c r="L4" i="8"/>
  <c r="I4" i="8"/>
  <c r="H4" i="8"/>
  <c r="E4" i="8"/>
  <c r="D4" i="8"/>
  <c r="B4" i="8" s="1"/>
  <c r="C4" i="8" l="1"/>
  <c r="C6" i="4" l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5" i="4"/>
  <c r="O4" i="4"/>
  <c r="N4" i="4"/>
  <c r="R4" i="4"/>
  <c r="Q4" i="4"/>
  <c r="L4" i="4"/>
  <c r="K4" i="4"/>
  <c r="I4" i="4"/>
  <c r="H4" i="4"/>
  <c r="E4" i="4"/>
  <c r="D4" i="4"/>
  <c r="C4" i="4" l="1"/>
  <c r="B4" i="4"/>
</calcChain>
</file>

<file path=xl/sharedStrings.xml><?xml version="1.0" encoding="utf-8"?>
<sst xmlns="http://schemas.openxmlformats.org/spreadsheetml/2006/main" count="569" uniqueCount="442">
  <si>
    <t>합 계</t>
  </si>
  <si>
    <t>3월</t>
  </si>
  <si>
    <t>4월</t>
  </si>
  <si>
    <t>12월</t>
    <phoneticPr fontId="8" type="noConversion"/>
  </si>
  <si>
    <t>일</t>
  </si>
  <si>
    <t>마을수</t>
  </si>
  <si>
    <t>A조</t>
  </si>
  <si>
    <t>B조</t>
  </si>
  <si>
    <t>합 천</t>
  </si>
  <si>
    <t>봉 산</t>
  </si>
  <si>
    <t>묘 산</t>
  </si>
  <si>
    <t>가 야</t>
  </si>
  <si>
    <t>야 로</t>
  </si>
  <si>
    <t>율 곡</t>
  </si>
  <si>
    <t>초 계</t>
  </si>
  <si>
    <t>쌍 책</t>
  </si>
  <si>
    <t>덕 곡</t>
  </si>
  <si>
    <t>청 덕</t>
  </si>
  <si>
    <t>적 중</t>
  </si>
  <si>
    <t>대 양</t>
  </si>
  <si>
    <t>쌍 백</t>
  </si>
  <si>
    <t>삼 가</t>
  </si>
  <si>
    <t>가 회</t>
  </si>
  <si>
    <t>대 병</t>
  </si>
  <si>
    <t>용 주</t>
  </si>
  <si>
    <t>2월</t>
    <phoneticPr fontId="1" type="noConversion"/>
  </si>
  <si>
    <t>※ 영농철 권역별 농기계 대여은행 운영 관계로 순회교육 미운영 : 5~6월(봄철), 8~9월(다목적파종센터운영), 10~11월(가을철)</t>
    <phoneticPr fontId="8" type="noConversion"/>
  </si>
  <si>
    <t>2019년 농기계 순회교육 월별 일정표</t>
    <phoneticPr fontId="8" type="noConversion"/>
  </si>
  <si>
    <t>21</t>
    <phoneticPr fontId="1" type="noConversion"/>
  </si>
  <si>
    <t>22</t>
    <phoneticPr fontId="1" type="noConversion"/>
  </si>
  <si>
    <t>25</t>
    <phoneticPr fontId="1" type="noConversion"/>
  </si>
  <si>
    <t>7월</t>
    <phoneticPr fontId="1" type="noConversion"/>
  </si>
  <si>
    <t xml:space="preserve">       월별
 읍·면</t>
    <phoneticPr fontId="1" type="noConversion"/>
  </si>
  <si>
    <t>25</t>
    <phoneticPr fontId="1" type="noConversion"/>
  </si>
  <si>
    <t>26</t>
    <phoneticPr fontId="1" type="noConversion"/>
  </si>
  <si>
    <t>28</t>
    <phoneticPr fontId="1" type="noConversion"/>
  </si>
  <si>
    <t>노곡1구</t>
    <phoneticPr fontId="1" type="noConversion"/>
  </si>
  <si>
    <t>노곡2구</t>
    <phoneticPr fontId="1" type="noConversion"/>
  </si>
  <si>
    <t>노곡3구</t>
    <phoneticPr fontId="1" type="noConversion"/>
  </si>
  <si>
    <t>가야</t>
    <phoneticPr fontId="1" type="noConversion"/>
  </si>
  <si>
    <t>반포</t>
    <phoneticPr fontId="1" type="noConversion"/>
  </si>
  <si>
    <t>팔심</t>
    <phoneticPr fontId="1" type="noConversion"/>
  </si>
  <si>
    <t>매촌1구</t>
    <phoneticPr fontId="1" type="noConversion"/>
  </si>
  <si>
    <t>매촌2구</t>
    <phoneticPr fontId="1" type="noConversion"/>
  </si>
  <si>
    <t>월광</t>
    <phoneticPr fontId="1" type="noConversion"/>
  </si>
  <si>
    <t>장동</t>
    <phoneticPr fontId="1" type="noConversion"/>
  </si>
  <si>
    <t>대동</t>
    <phoneticPr fontId="1" type="noConversion"/>
  </si>
  <si>
    <t>상대</t>
    <phoneticPr fontId="1" type="noConversion"/>
  </si>
  <si>
    <t>우곡</t>
    <phoneticPr fontId="1" type="noConversion"/>
  </si>
  <si>
    <t>방곡1구</t>
    <phoneticPr fontId="1" type="noConversion"/>
  </si>
  <si>
    <t>방곡2구</t>
    <phoneticPr fontId="1" type="noConversion"/>
  </si>
  <si>
    <t>12</t>
    <phoneticPr fontId="1" type="noConversion"/>
  </si>
  <si>
    <t>13</t>
    <phoneticPr fontId="1" type="noConversion"/>
  </si>
  <si>
    <t>장계</t>
    <phoneticPr fontId="1" type="noConversion"/>
  </si>
  <si>
    <t>남암</t>
    <phoneticPr fontId="1" type="noConversion"/>
  </si>
  <si>
    <t>계산1구</t>
    <phoneticPr fontId="1" type="noConversion"/>
  </si>
  <si>
    <t>계산2구</t>
    <phoneticPr fontId="1" type="noConversion"/>
  </si>
  <si>
    <t>안성</t>
    <phoneticPr fontId="1" type="noConversion"/>
  </si>
  <si>
    <t>평촌</t>
    <phoneticPr fontId="1" type="noConversion"/>
  </si>
  <si>
    <t>이천</t>
    <phoneticPr fontId="1" type="noConversion"/>
  </si>
  <si>
    <t>황산3구</t>
    <phoneticPr fontId="1" type="noConversion"/>
  </si>
  <si>
    <t>청현1구</t>
    <phoneticPr fontId="1" type="noConversion"/>
  </si>
  <si>
    <t>청현2구</t>
    <phoneticPr fontId="1" type="noConversion"/>
  </si>
  <si>
    <t>묵촌1구</t>
    <phoneticPr fontId="1" type="noConversion"/>
  </si>
  <si>
    <t>묵촌2구</t>
    <phoneticPr fontId="1" type="noConversion"/>
  </si>
  <si>
    <t>항곡1구</t>
    <phoneticPr fontId="1" type="noConversion"/>
  </si>
  <si>
    <t>항곡2구</t>
    <phoneticPr fontId="1" type="noConversion"/>
  </si>
  <si>
    <t>유하</t>
    <phoneticPr fontId="1" type="noConversion"/>
  </si>
  <si>
    <t>유계</t>
    <phoneticPr fontId="1" type="noConversion"/>
  </si>
  <si>
    <t>건태</t>
    <phoneticPr fontId="1" type="noConversion"/>
  </si>
  <si>
    <t>매호</t>
    <phoneticPr fontId="1" type="noConversion"/>
  </si>
  <si>
    <t>초곡</t>
    <phoneticPr fontId="1" type="noConversion"/>
  </si>
  <si>
    <t>정동</t>
    <phoneticPr fontId="1" type="noConversion"/>
  </si>
  <si>
    <t>옥두</t>
    <phoneticPr fontId="1" type="noConversion"/>
  </si>
  <si>
    <t>당산</t>
    <phoneticPr fontId="1" type="noConversion"/>
  </si>
  <si>
    <t>도리</t>
    <phoneticPr fontId="1" type="noConversion"/>
  </si>
  <si>
    <t>함지</t>
    <phoneticPr fontId="1" type="noConversion"/>
  </si>
  <si>
    <t>하신</t>
    <phoneticPr fontId="1" type="noConversion"/>
  </si>
  <si>
    <t>술곡</t>
    <phoneticPr fontId="1" type="noConversion"/>
  </si>
  <si>
    <t>내동</t>
    <phoneticPr fontId="1" type="noConversion"/>
  </si>
  <si>
    <t>외동</t>
    <phoneticPr fontId="1" type="noConversion"/>
  </si>
  <si>
    <t>대기</t>
    <phoneticPr fontId="1" type="noConversion"/>
  </si>
  <si>
    <t>도탄</t>
    <phoneticPr fontId="1" type="noConversion"/>
  </si>
  <si>
    <t>성리1구</t>
    <phoneticPr fontId="1" type="noConversion"/>
  </si>
  <si>
    <t>성리2구</t>
    <phoneticPr fontId="1" type="noConversion"/>
  </si>
  <si>
    <t>월평1구</t>
    <phoneticPr fontId="1" type="noConversion"/>
  </si>
  <si>
    <t>월평2구</t>
    <phoneticPr fontId="1" type="noConversion"/>
  </si>
  <si>
    <t>외곡</t>
    <phoneticPr fontId="1" type="noConversion"/>
  </si>
  <si>
    <t>신평</t>
    <phoneticPr fontId="1" type="noConversion"/>
  </si>
  <si>
    <t>압곡1구</t>
    <phoneticPr fontId="1" type="noConversion"/>
  </si>
  <si>
    <t>거산</t>
    <phoneticPr fontId="1" type="noConversion"/>
  </si>
  <si>
    <t>계동</t>
    <phoneticPr fontId="1" type="noConversion"/>
  </si>
  <si>
    <t>청계1구</t>
    <phoneticPr fontId="1" type="noConversion"/>
  </si>
  <si>
    <t>청계2구</t>
    <phoneticPr fontId="1" type="noConversion"/>
  </si>
  <si>
    <t>임북1구</t>
    <phoneticPr fontId="1" type="noConversion"/>
  </si>
  <si>
    <t>임북2구</t>
    <phoneticPr fontId="1" type="noConversion"/>
  </si>
  <si>
    <t>중리</t>
    <phoneticPr fontId="1" type="noConversion"/>
  </si>
  <si>
    <t>대동</t>
    <phoneticPr fontId="1" type="noConversion"/>
  </si>
  <si>
    <t>박곡</t>
    <phoneticPr fontId="1" type="noConversion"/>
  </si>
  <si>
    <t>도방</t>
    <phoneticPr fontId="1" type="noConversion"/>
  </si>
  <si>
    <t>포두</t>
    <phoneticPr fontId="1" type="noConversion"/>
  </si>
  <si>
    <t>북동</t>
    <phoneticPr fontId="1" type="noConversion"/>
  </si>
  <si>
    <t>내삼학</t>
    <phoneticPr fontId="1" type="noConversion"/>
  </si>
  <si>
    <t>외삼학</t>
    <phoneticPr fontId="1" type="noConversion"/>
  </si>
  <si>
    <t>황정</t>
    <phoneticPr fontId="1" type="noConversion"/>
  </si>
  <si>
    <t>평산</t>
    <phoneticPr fontId="1" type="noConversion"/>
  </si>
  <si>
    <t>양산</t>
    <phoneticPr fontId="1" type="noConversion"/>
  </si>
  <si>
    <t>신거</t>
    <phoneticPr fontId="1" type="noConversion"/>
  </si>
  <si>
    <t>백역</t>
    <phoneticPr fontId="1" type="noConversion"/>
  </si>
  <si>
    <t>하허</t>
    <phoneticPr fontId="1" type="noConversion"/>
  </si>
  <si>
    <t>덕진</t>
    <phoneticPr fontId="1" type="noConversion"/>
  </si>
  <si>
    <t>송곡</t>
    <phoneticPr fontId="1" type="noConversion"/>
  </si>
  <si>
    <t>구전</t>
    <phoneticPr fontId="1" type="noConversion"/>
  </si>
  <si>
    <t>구평</t>
    <phoneticPr fontId="1" type="noConversion"/>
  </si>
  <si>
    <t>성리3구</t>
    <phoneticPr fontId="1" type="noConversion"/>
  </si>
  <si>
    <t>평학</t>
    <phoneticPr fontId="1" type="noConversion"/>
  </si>
  <si>
    <t>구원2구</t>
    <phoneticPr fontId="1" type="noConversion"/>
  </si>
  <si>
    <t>치인1구</t>
    <phoneticPr fontId="1" type="noConversion"/>
  </si>
  <si>
    <t>내천</t>
    <phoneticPr fontId="1" type="noConversion"/>
  </si>
  <si>
    <t>기리</t>
    <phoneticPr fontId="1" type="noConversion"/>
  </si>
  <si>
    <t>장전</t>
    <phoneticPr fontId="1" type="noConversion"/>
  </si>
  <si>
    <t>멱곡</t>
    <phoneticPr fontId="1" type="noConversion"/>
  </si>
  <si>
    <t>안동</t>
    <phoneticPr fontId="1" type="noConversion"/>
  </si>
  <si>
    <t>토동</t>
    <phoneticPr fontId="1" type="noConversion"/>
  </si>
  <si>
    <t>송정</t>
    <phoneticPr fontId="1" type="noConversion"/>
  </si>
  <si>
    <t>내사</t>
    <phoneticPr fontId="1" type="noConversion"/>
  </si>
  <si>
    <t>외사</t>
    <phoneticPr fontId="1" type="noConversion"/>
  </si>
  <si>
    <t>석장</t>
    <phoneticPr fontId="1" type="noConversion"/>
  </si>
  <si>
    <t>양리</t>
    <phoneticPr fontId="1" type="noConversion"/>
  </si>
  <si>
    <t>영창</t>
    <phoneticPr fontId="1" type="noConversion"/>
  </si>
  <si>
    <t>신소양</t>
    <phoneticPr fontId="1" type="noConversion"/>
  </si>
  <si>
    <t>매안1구</t>
    <phoneticPr fontId="1" type="noConversion"/>
  </si>
  <si>
    <t>매안2구</t>
    <phoneticPr fontId="1" type="noConversion"/>
  </si>
  <si>
    <t>영전1구</t>
    <phoneticPr fontId="1" type="noConversion"/>
  </si>
  <si>
    <t>영전2구</t>
    <phoneticPr fontId="1" type="noConversion"/>
  </si>
  <si>
    <t>교촌</t>
    <phoneticPr fontId="1" type="noConversion"/>
  </si>
  <si>
    <t>내촌</t>
    <phoneticPr fontId="1" type="noConversion"/>
  </si>
  <si>
    <t>외촌</t>
    <phoneticPr fontId="1" type="noConversion"/>
  </si>
  <si>
    <t>적포</t>
    <phoneticPr fontId="1" type="noConversion"/>
  </si>
  <si>
    <t>하적포</t>
    <phoneticPr fontId="1" type="noConversion"/>
  </si>
  <si>
    <t>승림</t>
    <phoneticPr fontId="1" type="noConversion"/>
  </si>
  <si>
    <t>두방</t>
    <phoneticPr fontId="1" type="noConversion"/>
  </si>
  <si>
    <t>운곡</t>
    <phoneticPr fontId="1" type="noConversion"/>
  </si>
  <si>
    <t>원전</t>
    <phoneticPr fontId="1" type="noConversion"/>
  </si>
  <si>
    <t>신점</t>
    <phoneticPr fontId="1" type="noConversion"/>
  </si>
  <si>
    <t>제곡</t>
    <phoneticPr fontId="1" type="noConversion"/>
  </si>
  <si>
    <t>29</t>
    <phoneticPr fontId="1" type="noConversion"/>
  </si>
  <si>
    <t>4</t>
    <phoneticPr fontId="1" type="noConversion"/>
  </si>
  <si>
    <t>5</t>
    <phoneticPr fontId="1" type="noConversion"/>
  </si>
  <si>
    <t>7</t>
    <phoneticPr fontId="1" type="noConversion"/>
  </si>
  <si>
    <t>8</t>
    <phoneticPr fontId="1" type="noConversion"/>
  </si>
  <si>
    <t>11</t>
    <phoneticPr fontId="1" type="noConversion"/>
  </si>
  <si>
    <t>14</t>
    <phoneticPr fontId="1" type="noConversion"/>
  </si>
  <si>
    <t>15</t>
    <phoneticPr fontId="1" type="noConversion"/>
  </si>
  <si>
    <t>18</t>
    <phoneticPr fontId="1" type="noConversion"/>
  </si>
  <si>
    <t>19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</si>
  <si>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</si>
  <si>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</si>
  <si>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</si>
  <si>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1</t>
    <phoneticPr fontId="1" type="noConversion"/>
  </si>
  <si>
    <t>2</t>
    <phoneticPr fontId="1" type="noConversion"/>
  </si>
  <si>
    <t>9</t>
    <phoneticPr fontId="1" type="noConversion"/>
  </si>
  <si>
    <t>16</t>
    <phoneticPr fontId="1" type="noConversion"/>
  </si>
  <si>
    <t>2</t>
    <phoneticPr fontId="1" type="noConversion"/>
  </si>
  <si>
    <t>3</t>
    <phoneticPr fontId="1" type="noConversion"/>
  </si>
  <si>
    <t>6</t>
    <phoneticPr fontId="1" type="noConversion"/>
  </si>
  <si>
    <t>10</t>
    <phoneticPr fontId="1" type="noConversion"/>
  </si>
  <si>
    <t>금양</t>
    <phoneticPr fontId="1" type="noConversion"/>
  </si>
  <si>
    <t>사동</t>
    <phoneticPr fontId="1" type="noConversion"/>
  </si>
  <si>
    <t>3</t>
    <phoneticPr fontId="1" type="noConversion"/>
  </si>
  <si>
    <t>C조</t>
    <phoneticPr fontId="8" type="noConversion"/>
  </si>
  <si>
    <t>고삼</t>
    <phoneticPr fontId="1" type="noConversion"/>
  </si>
  <si>
    <t>2023년 농기계 순회교육 월별 일정표</t>
    <phoneticPr fontId="8" type="noConversion"/>
  </si>
  <si>
    <t xml:space="preserve">       월별
 읍·면</t>
    <phoneticPr fontId="1" type="noConversion"/>
  </si>
  <si>
    <t>2월</t>
    <phoneticPr fontId="1" type="noConversion"/>
  </si>
  <si>
    <t>5월</t>
    <phoneticPr fontId="1" type="noConversion"/>
  </si>
  <si>
    <t>7월</t>
    <phoneticPr fontId="1" type="noConversion"/>
  </si>
  <si>
    <t>8월</t>
    <phoneticPr fontId="1" type="noConversion"/>
  </si>
  <si>
    <t>12월</t>
    <phoneticPr fontId="8" type="noConversion"/>
  </si>
  <si>
    <t>C조</t>
    <phoneticPr fontId="1" type="noConversion"/>
  </si>
  <si>
    <t>20</t>
    <phoneticPr fontId="1" type="noConversion"/>
  </si>
  <si>
    <t>영창</t>
    <phoneticPr fontId="1" type="noConversion"/>
  </si>
  <si>
    <t>신소양</t>
    <phoneticPr fontId="1" type="noConversion"/>
  </si>
  <si>
    <t>18</t>
    <phoneticPr fontId="1" type="noConversion"/>
  </si>
  <si>
    <t>16</t>
    <phoneticPr fontId="1" type="noConversion"/>
  </si>
  <si>
    <t>금양</t>
    <phoneticPr fontId="1" type="noConversion"/>
  </si>
  <si>
    <t>사동</t>
    <phoneticPr fontId="1" type="noConversion"/>
  </si>
  <si>
    <t>24</t>
    <phoneticPr fontId="1" type="noConversion"/>
  </si>
  <si>
    <t>28</t>
    <phoneticPr fontId="1" type="noConversion"/>
  </si>
  <si>
    <t>장계</t>
    <phoneticPr fontId="1" type="noConversion"/>
  </si>
  <si>
    <t>15</t>
    <phoneticPr fontId="1" type="noConversion"/>
  </si>
  <si>
    <t>인곡
(백자동)</t>
    <phoneticPr fontId="1" type="noConversion"/>
  </si>
  <si>
    <t>인곡
(신촌)</t>
    <phoneticPr fontId="1" type="noConversion"/>
  </si>
  <si>
    <t>압곡1구</t>
    <phoneticPr fontId="1" type="noConversion"/>
  </si>
  <si>
    <t>압곡2구</t>
    <phoneticPr fontId="1" type="noConversion"/>
  </si>
  <si>
    <t>압곡3구</t>
    <phoneticPr fontId="1" type="noConversion"/>
  </si>
  <si>
    <t>21</t>
    <phoneticPr fontId="1" type="noConversion"/>
  </si>
  <si>
    <t>노곡1구</t>
    <phoneticPr fontId="1" type="noConversion"/>
  </si>
  <si>
    <t>노곡2구</t>
    <phoneticPr fontId="1" type="noConversion"/>
  </si>
  <si>
    <t>노곡3구</t>
    <phoneticPr fontId="1" type="noConversion"/>
  </si>
  <si>
    <t>계산1구</t>
    <phoneticPr fontId="1" type="noConversion"/>
  </si>
  <si>
    <t>서편</t>
    <phoneticPr fontId="1" type="noConversion"/>
  </si>
  <si>
    <t>동편</t>
    <phoneticPr fontId="1" type="noConversion"/>
  </si>
  <si>
    <t>3</t>
    <phoneticPr fontId="1" type="noConversion"/>
  </si>
  <si>
    <t>상현</t>
    <phoneticPr fontId="1" type="noConversion"/>
  </si>
  <si>
    <t>21</t>
    <phoneticPr fontId="1" type="noConversion"/>
  </si>
  <si>
    <t>거산
(음지)</t>
    <phoneticPr fontId="1" type="noConversion"/>
  </si>
  <si>
    <t>거산
(양지)</t>
    <phoneticPr fontId="1" type="noConversion"/>
  </si>
  <si>
    <t>거산
(새마)</t>
    <phoneticPr fontId="1" type="noConversion"/>
  </si>
  <si>
    <t>23</t>
    <phoneticPr fontId="1" type="noConversion"/>
  </si>
  <si>
    <t>반포</t>
    <phoneticPr fontId="1" type="noConversion"/>
  </si>
  <si>
    <t>팔심</t>
    <phoneticPr fontId="1" type="noConversion"/>
  </si>
  <si>
    <t>안성</t>
    <phoneticPr fontId="1" type="noConversion"/>
  </si>
  <si>
    <t>평촌</t>
    <phoneticPr fontId="1" type="noConversion"/>
  </si>
  <si>
    <t>계동</t>
    <phoneticPr fontId="1" type="noConversion"/>
  </si>
  <si>
    <t>1</t>
    <phoneticPr fontId="1" type="noConversion"/>
  </si>
  <si>
    <t>중촌</t>
    <phoneticPr fontId="1" type="noConversion"/>
  </si>
  <si>
    <t>웅기</t>
    <phoneticPr fontId="1" type="noConversion"/>
  </si>
  <si>
    <t>4</t>
    <phoneticPr fontId="1" type="noConversion"/>
  </si>
  <si>
    <t>산제</t>
    <phoneticPr fontId="1" type="noConversion"/>
  </si>
  <si>
    <t>교동</t>
    <phoneticPr fontId="1" type="noConversion"/>
  </si>
  <si>
    <t>가야</t>
    <phoneticPr fontId="1" type="noConversion"/>
  </si>
  <si>
    <t>구미1구</t>
    <phoneticPr fontId="1" type="noConversion"/>
  </si>
  <si>
    <t>구미2구
(학계)</t>
    <phoneticPr fontId="1" type="noConversion"/>
  </si>
  <si>
    <t>구미2구
(임북)</t>
    <phoneticPr fontId="1" type="noConversion"/>
  </si>
  <si>
    <t>24</t>
    <phoneticPr fontId="1" type="noConversion"/>
  </si>
  <si>
    <t>성기1구</t>
    <phoneticPr fontId="1" type="noConversion"/>
  </si>
  <si>
    <t>성기2구</t>
    <phoneticPr fontId="1" type="noConversion"/>
  </si>
  <si>
    <t>죽전
(새터)</t>
    <phoneticPr fontId="1" type="noConversion"/>
  </si>
  <si>
    <t>죽전
(대밭골)</t>
    <phoneticPr fontId="1" type="noConversion"/>
  </si>
  <si>
    <t>죽전
(석계동)</t>
    <phoneticPr fontId="1" type="noConversion"/>
  </si>
  <si>
    <t>구원1구</t>
    <phoneticPr fontId="1" type="noConversion"/>
  </si>
  <si>
    <t>구원2구</t>
    <phoneticPr fontId="1" type="noConversion"/>
  </si>
  <si>
    <t>3</t>
    <phoneticPr fontId="1" type="noConversion"/>
  </si>
  <si>
    <t>청현1구</t>
    <phoneticPr fontId="1" type="noConversion"/>
  </si>
  <si>
    <t>청현2구</t>
    <phoneticPr fontId="1" type="noConversion"/>
  </si>
  <si>
    <t>5</t>
    <phoneticPr fontId="1" type="noConversion"/>
  </si>
  <si>
    <t>매안1구
(중매)</t>
    <phoneticPr fontId="1" type="noConversion"/>
  </si>
  <si>
    <t>매안1구
(하매)</t>
    <phoneticPr fontId="1" type="noConversion"/>
  </si>
  <si>
    <t>매안2구</t>
    <phoneticPr fontId="1" type="noConversion"/>
  </si>
  <si>
    <t>월광</t>
    <phoneticPr fontId="1" type="noConversion"/>
  </si>
  <si>
    <t>나대1구</t>
    <phoneticPr fontId="1" type="noConversion"/>
  </si>
  <si>
    <t>나대2구</t>
    <phoneticPr fontId="1" type="noConversion"/>
  </si>
  <si>
    <t>27</t>
    <phoneticPr fontId="1" type="noConversion"/>
  </si>
  <si>
    <t>청계1구</t>
    <phoneticPr fontId="1" type="noConversion"/>
  </si>
  <si>
    <t>청계2구</t>
    <phoneticPr fontId="1" type="noConversion"/>
  </si>
  <si>
    <t>구정3구</t>
    <phoneticPr fontId="1" type="noConversion"/>
  </si>
  <si>
    <t>25</t>
    <phoneticPr fontId="1" type="noConversion"/>
  </si>
  <si>
    <t>묵촌1구</t>
    <phoneticPr fontId="1" type="noConversion"/>
  </si>
  <si>
    <t>묵촌2구</t>
    <phoneticPr fontId="1" type="noConversion"/>
  </si>
  <si>
    <t>구정4구</t>
    <phoneticPr fontId="1" type="noConversion"/>
  </si>
  <si>
    <t>6</t>
    <phoneticPr fontId="1" type="noConversion"/>
  </si>
  <si>
    <t>금평1구</t>
    <phoneticPr fontId="1" type="noConversion"/>
  </si>
  <si>
    <t>금평2구</t>
    <phoneticPr fontId="1" type="noConversion"/>
  </si>
  <si>
    <t>매촌1구</t>
    <phoneticPr fontId="1" type="noConversion"/>
  </si>
  <si>
    <t>매촌2구</t>
    <phoneticPr fontId="1" type="noConversion"/>
  </si>
  <si>
    <t>27</t>
    <phoneticPr fontId="1" type="noConversion"/>
  </si>
  <si>
    <t>영전1구</t>
    <phoneticPr fontId="1" type="noConversion"/>
  </si>
  <si>
    <t>영전2구
(웃담)</t>
    <phoneticPr fontId="1" type="noConversion"/>
  </si>
  <si>
    <t>영전2구
(아랫담)</t>
    <phoneticPr fontId="1" type="noConversion"/>
  </si>
  <si>
    <t>노양1구
(윗너부리)</t>
    <phoneticPr fontId="1" type="noConversion"/>
  </si>
  <si>
    <t>노양1구
(가재)</t>
    <phoneticPr fontId="1" type="noConversion"/>
  </si>
  <si>
    <t>노양1구
(언양골)</t>
    <phoneticPr fontId="1" type="noConversion"/>
  </si>
  <si>
    <t>갑산1구</t>
    <phoneticPr fontId="1" type="noConversion"/>
  </si>
  <si>
    <t>갑산2구</t>
    <phoneticPr fontId="1" type="noConversion"/>
  </si>
  <si>
    <t>갑산3구</t>
    <phoneticPr fontId="1" type="noConversion"/>
  </si>
  <si>
    <t>기리
(정골)</t>
    <phoneticPr fontId="1" type="noConversion"/>
  </si>
  <si>
    <t>기리
(웃기)</t>
    <phoneticPr fontId="1" type="noConversion"/>
  </si>
  <si>
    <t>항곡2구</t>
    <phoneticPr fontId="1" type="noConversion"/>
  </si>
  <si>
    <t>7</t>
    <phoneticPr fontId="1" type="noConversion"/>
  </si>
  <si>
    <t>내천</t>
    <phoneticPr fontId="1" type="noConversion"/>
  </si>
  <si>
    <t>율진1구</t>
    <phoneticPr fontId="1" type="noConversion"/>
  </si>
  <si>
    <t>(와리)
외촌</t>
    <phoneticPr fontId="1" type="noConversion"/>
  </si>
  <si>
    <t>(와리)
원촌</t>
    <phoneticPr fontId="1" type="noConversion"/>
  </si>
  <si>
    <t>율진2구</t>
    <phoneticPr fontId="1" type="noConversion"/>
  </si>
  <si>
    <t>7</t>
    <phoneticPr fontId="1" type="noConversion"/>
  </si>
  <si>
    <t>임북1구</t>
    <phoneticPr fontId="1" type="noConversion"/>
  </si>
  <si>
    <t>임북2구</t>
    <phoneticPr fontId="1" type="noConversion"/>
  </si>
  <si>
    <t>내동</t>
    <phoneticPr fontId="1" type="noConversion"/>
  </si>
  <si>
    <t>교촌</t>
    <phoneticPr fontId="1" type="noConversion"/>
  </si>
  <si>
    <t>30</t>
    <phoneticPr fontId="1" type="noConversion"/>
  </si>
  <si>
    <t>유하</t>
    <phoneticPr fontId="1" type="noConversion"/>
  </si>
  <si>
    <t>유계</t>
    <phoneticPr fontId="1" type="noConversion"/>
  </si>
  <si>
    <t>2</t>
    <phoneticPr fontId="1" type="noConversion"/>
  </si>
  <si>
    <t>관평</t>
    <phoneticPr fontId="1" type="noConversion"/>
  </si>
  <si>
    <t>장동</t>
    <phoneticPr fontId="1" type="noConversion"/>
  </si>
  <si>
    <t>대평</t>
    <phoneticPr fontId="1" type="noConversion"/>
  </si>
  <si>
    <t>8</t>
    <phoneticPr fontId="1" type="noConversion"/>
  </si>
  <si>
    <t>중리</t>
    <phoneticPr fontId="1" type="noConversion"/>
  </si>
  <si>
    <t>대동</t>
    <phoneticPr fontId="1" type="noConversion"/>
  </si>
  <si>
    <t>쌍 책</t>
    <phoneticPr fontId="1" type="noConversion"/>
  </si>
  <si>
    <t>2</t>
    <phoneticPr fontId="1" type="noConversion"/>
  </si>
  <si>
    <t>박곡
(박실)</t>
    <phoneticPr fontId="1" type="noConversion"/>
  </si>
  <si>
    <t>박곡
(원촌)</t>
    <phoneticPr fontId="1" type="noConversion"/>
  </si>
  <si>
    <t>도방</t>
    <phoneticPr fontId="1" type="noConversion"/>
  </si>
  <si>
    <t>건태</t>
    <phoneticPr fontId="1" type="noConversion"/>
  </si>
  <si>
    <t>매호</t>
    <phoneticPr fontId="1" type="noConversion"/>
  </si>
  <si>
    <t>하신
(중매)</t>
    <phoneticPr fontId="1" type="noConversion"/>
  </si>
  <si>
    <t>내촌</t>
    <phoneticPr fontId="1" type="noConversion"/>
  </si>
  <si>
    <t>외촌</t>
    <phoneticPr fontId="1" type="noConversion"/>
  </si>
  <si>
    <t>10</t>
    <phoneticPr fontId="1" type="noConversion"/>
  </si>
  <si>
    <t>진정</t>
    <phoneticPr fontId="1" type="noConversion"/>
  </si>
  <si>
    <t>덕봉</t>
    <phoneticPr fontId="1" type="noConversion"/>
  </si>
  <si>
    <t>10</t>
    <phoneticPr fontId="1" type="noConversion"/>
  </si>
  <si>
    <t>창동</t>
    <phoneticPr fontId="1" type="noConversion"/>
  </si>
  <si>
    <t>포두</t>
    <phoneticPr fontId="1" type="noConversion"/>
  </si>
  <si>
    <t>북동</t>
    <phoneticPr fontId="1" type="noConversion"/>
  </si>
  <si>
    <t>11</t>
    <phoneticPr fontId="1" type="noConversion"/>
  </si>
  <si>
    <t>상대</t>
    <phoneticPr fontId="1" type="noConversion"/>
  </si>
  <si>
    <t>8</t>
    <phoneticPr fontId="1" type="noConversion"/>
  </si>
  <si>
    <t>독산</t>
    <phoneticPr fontId="1" type="noConversion"/>
  </si>
  <si>
    <t>율지</t>
    <phoneticPr fontId="1" type="noConversion"/>
  </si>
  <si>
    <t>6</t>
    <phoneticPr fontId="1" type="noConversion"/>
  </si>
  <si>
    <t>미곡
(말정)</t>
    <phoneticPr fontId="1" type="noConversion"/>
  </si>
  <si>
    <t>내삼학</t>
    <phoneticPr fontId="1" type="noConversion"/>
  </si>
  <si>
    <t>외삼학</t>
    <phoneticPr fontId="1" type="noConversion"/>
  </si>
  <si>
    <t>두곡</t>
    <phoneticPr fontId="1" type="noConversion"/>
  </si>
  <si>
    <t>송기</t>
    <phoneticPr fontId="1" type="noConversion"/>
  </si>
  <si>
    <t>8</t>
    <phoneticPr fontId="1" type="noConversion"/>
  </si>
  <si>
    <t>대부</t>
    <phoneticPr fontId="1" type="noConversion"/>
  </si>
  <si>
    <t>부곡</t>
    <phoneticPr fontId="1" type="noConversion"/>
  </si>
  <si>
    <t>소부</t>
    <phoneticPr fontId="1" type="noConversion"/>
  </si>
  <si>
    <t>13</t>
    <phoneticPr fontId="1" type="noConversion"/>
  </si>
  <si>
    <t>적포</t>
    <phoneticPr fontId="1" type="noConversion"/>
  </si>
  <si>
    <t>하적포</t>
    <phoneticPr fontId="1" type="noConversion"/>
  </si>
  <si>
    <t>11</t>
    <phoneticPr fontId="1" type="noConversion"/>
  </si>
  <si>
    <t>초곡</t>
    <phoneticPr fontId="1" type="noConversion"/>
  </si>
  <si>
    <t>정동</t>
    <phoneticPr fontId="1" type="noConversion"/>
  </si>
  <si>
    <t>정동
(안정골)</t>
    <phoneticPr fontId="1" type="noConversion"/>
  </si>
  <si>
    <t>옥두</t>
    <phoneticPr fontId="1" type="noConversion"/>
  </si>
  <si>
    <t>옥두
(시동)</t>
    <phoneticPr fontId="1" type="noConversion"/>
  </si>
  <si>
    <t>당산</t>
    <phoneticPr fontId="1" type="noConversion"/>
  </si>
  <si>
    <t>승림</t>
    <phoneticPr fontId="1" type="noConversion"/>
  </si>
  <si>
    <t>두방</t>
    <phoneticPr fontId="1" type="noConversion"/>
  </si>
  <si>
    <t>양림</t>
    <phoneticPr fontId="1" type="noConversion"/>
  </si>
  <si>
    <t>정토</t>
    <phoneticPr fontId="1" type="noConversion"/>
  </si>
  <si>
    <t>14</t>
    <phoneticPr fontId="1" type="noConversion"/>
  </si>
  <si>
    <t>황정</t>
    <phoneticPr fontId="1" type="noConversion"/>
  </si>
  <si>
    <t>평산</t>
    <phoneticPr fontId="1" type="noConversion"/>
  </si>
  <si>
    <t>9</t>
    <phoneticPr fontId="1" type="noConversion"/>
  </si>
  <si>
    <t>대목
(갈골)</t>
    <phoneticPr fontId="1" type="noConversion"/>
  </si>
  <si>
    <t>대목
(이곡)</t>
    <phoneticPr fontId="1" type="noConversion"/>
  </si>
  <si>
    <t>상도리</t>
    <phoneticPr fontId="1" type="noConversion"/>
  </si>
  <si>
    <t>하도리</t>
    <phoneticPr fontId="1" type="noConversion"/>
  </si>
  <si>
    <t>함지</t>
    <phoneticPr fontId="1" type="noConversion"/>
  </si>
  <si>
    <t>덕정</t>
    <phoneticPr fontId="1" type="noConversion"/>
  </si>
  <si>
    <t>남암</t>
    <phoneticPr fontId="1" type="noConversion"/>
  </si>
  <si>
    <t>17</t>
    <phoneticPr fontId="1" type="noConversion"/>
  </si>
  <si>
    <t>양산</t>
    <phoneticPr fontId="1" type="noConversion"/>
  </si>
  <si>
    <t>양산
(배미)</t>
    <phoneticPr fontId="1" type="noConversion"/>
  </si>
  <si>
    <t>신거리</t>
    <phoneticPr fontId="1" type="noConversion"/>
  </si>
  <si>
    <t>묵동</t>
    <phoneticPr fontId="1" type="noConversion"/>
  </si>
  <si>
    <t>신기</t>
    <phoneticPr fontId="1" type="noConversion"/>
  </si>
  <si>
    <t>하안</t>
    <phoneticPr fontId="1" type="noConversion"/>
  </si>
  <si>
    <t>10</t>
    <phoneticPr fontId="1" type="noConversion"/>
  </si>
  <si>
    <t>운곡</t>
    <phoneticPr fontId="1" type="noConversion"/>
  </si>
  <si>
    <t>원운곡</t>
    <phoneticPr fontId="1" type="noConversion"/>
  </si>
  <si>
    <t>원전</t>
    <phoneticPr fontId="1" type="noConversion"/>
  </si>
  <si>
    <t>11</t>
    <phoneticPr fontId="1" type="noConversion"/>
  </si>
  <si>
    <t>하신</t>
    <phoneticPr fontId="1" type="noConversion"/>
  </si>
  <si>
    <t>술곡</t>
    <phoneticPr fontId="1" type="noConversion"/>
  </si>
  <si>
    <t>삼리</t>
    <phoneticPr fontId="1" type="noConversion"/>
  </si>
  <si>
    <t>장전</t>
    <phoneticPr fontId="1" type="noConversion"/>
  </si>
  <si>
    <t>멱곡</t>
    <phoneticPr fontId="1" type="noConversion"/>
  </si>
  <si>
    <t>18</t>
    <phoneticPr fontId="1" type="noConversion"/>
  </si>
  <si>
    <t>백역</t>
    <phoneticPr fontId="1" type="noConversion"/>
  </si>
  <si>
    <t>하허</t>
    <phoneticPr fontId="1" type="noConversion"/>
  </si>
  <si>
    <t>13</t>
    <phoneticPr fontId="1" type="noConversion"/>
  </si>
  <si>
    <t>중문</t>
    <phoneticPr fontId="1" type="noConversion"/>
  </si>
  <si>
    <t>내문</t>
    <phoneticPr fontId="1" type="noConversion"/>
  </si>
  <si>
    <t>안동</t>
    <phoneticPr fontId="1" type="noConversion"/>
  </si>
  <si>
    <t>토동</t>
    <phoneticPr fontId="1" type="noConversion"/>
  </si>
  <si>
    <t>덕진</t>
    <phoneticPr fontId="1" type="noConversion"/>
  </si>
  <si>
    <t>송곡</t>
    <phoneticPr fontId="1" type="noConversion"/>
  </si>
  <si>
    <t>두모
(내동)</t>
    <phoneticPr fontId="1" type="noConversion"/>
  </si>
  <si>
    <t>두모
(외동)</t>
    <phoneticPr fontId="1" type="noConversion"/>
  </si>
  <si>
    <t>신점</t>
    <phoneticPr fontId="1" type="noConversion"/>
  </si>
  <si>
    <t>제곡</t>
    <phoneticPr fontId="1" type="noConversion"/>
  </si>
  <si>
    <t>하금</t>
    <phoneticPr fontId="1" type="noConversion"/>
  </si>
  <si>
    <t>지동</t>
    <phoneticPr fontId="1" type="noConversion"/>
  </si>
  <si>
    <t>옥동</t>
    <phoneticPr fontId="1" type="noConversion"/>
  </si>
  <si>
    <t>하목</t>
    <phoneticPr fontId="1" type="noConversion"/>
  </si>
  <si>
    <t>동곡</t>
    <phoneticPr fontId="1" type="noConversion"/>
  </si>
  <si>
    <t>대기</t>
    <phoneticPr fontId="1" type="noConversion"/>
  </si>
  <si>
    <t>도탄</t>
    <phoneticPr fontId="1" type="noConversion"/>
  </si>
  <si>
    <t>등곡</t>
    <phoneticPr fontId="1" type="noConversion"/>
  </si>
  <si>
    <t>가호</t>
    <phoneticPr fontId="1" type="noConversion"/>
  </si>
  <si>
    <t>내사</t>
    <phoneticPr fontId="1" type="noConversion"/>
  </si>
  <si>
    <t>외사</t>
    <phoneticPr fontId="1" type="noConversion"/>
  </si>
  <si>
    <t>장대</t>
    <phoneticPr fontId="1" type="noConversion"/>
  </si>
  <si>
    <t>22</t>
    <phoneticPr fontId="1" type="noConversion"/>
  </si>
  <si>
    <t>월계</t>
    <phoneticPr fontId="1" type="noConversion"/>
  </si>
  <si>
    <t>산두</t>
    <phoneticPr fontId="1" type="noConversion"/>
  </si>
  <si>
    <t>검암</t>
    <phoneticPr fontId="1" type="noConversion"/>
  </si>
  <si>
    <t>12</t>
    <phoneticPr fontId="1" type="noConversion"/>
  </si>
  <si>
    <t>구전</t>
    <phoneticPr fontId="1" type="noConversion"/>
  </si>
  <si>
    <t>구평</t>
    <phoneticPr fontId="1" type="noConversion"/>
  </si>
  <si>
    <t>16</t>
    <phoneticPr fontId="1" type="noConversion"/>
  </si>
  <si>
    <t>장단1구
(상조항)</t>
    <phoneticPr fontId="1" type="noConversion"/>
  </si>
  <si>
    <t>장단1구
(대산)</t>
    <phoneticPr fontId="1" type="noConversion"/>
  </si>
  <si>
    <t>성리1구
(죽전)</t>
    <phoneticPr fontId="1" type="noConversion"/>
  </si>
  <si>
    <t>성리1구
(원송)</t>
    <phoneticPr fontId="1" type="noConversion"/>
  </si>
  <si>
    <t>성리2구
(못골)</t>
    <phoneticPr fontId="1" type="noConversion"/>
  </si>
  <si>
    <t>양리</t>
    <phoneticPr fontId="1" type="noConversion"/>
  </si>
  <si>
    <t>고정</t>
    <phoneticPr fontId="1" type="noConversion"/>
  </si>
  <si>
    <t>송정</t>
    <phoneticPr fontId="1" type="noConversion"/>
  </si>
  <si>
    <t>20</t>
    <phoneticPr fontId="1" type="noConversion"/>
  </si>
  <si>
    <t>회양1구</t>
    <phoneticPr fontId="1" type="noConversion"/>
  </si>
  <si>
    <t>회양2구</t>
    <phoneticPr fontId="1" type="noConversion"/>
  </si>
  <si>
    <t>성리3구
(오동골)</t>
    <phoneticPr fontId="1" type="noConversion"/>
  </si>
  <si>
    <t>평학</t>
    <phoneticPr fontId="1" type="noConversion"/>
  </si>
  <si>
    <t>장단2구
(상봉기)</t>
    <phoneticPr fontId="1" type="noConversion"/>
  </si>
  <si>
    <t>장단2구
(금성)</t>
    <phoneticPr fontId="1" type="noConversion"/>
  </si>
  <si>
    <t>장단2구</t>
    <phoneticPr fontId="1" type="noConversion"/>
  </si>
  <si>
    <t>고품1구</t>
    <phoneticPr fontId="1" type="noConversion"/>
  </si>
  <si>
    <t>고품2구</t>
    <phoneticPr fontId="1" type="noConversion"/>
  </si>
  <si>
    <t>고품3구</t>
    <phoneticPr fontId="1" type="noConversion"/>
  </si>
  <si>
    <t>17</t>
    <phoneticPr fontId="1" type="noConversion"/>
  </si>
  <si>
    <t>방곡1구</t>
    <phoneticPr fontId="1" type="noConversion"/>
  </si>
  <si>
    <t>방곡2구</t>
    <phoneticPr fontId="1" type="noConversion"/>
  </si>
  <si>
    <t>15</t>
    <phoneticPr fontId="1" type="noConversion"/>
  </si>
  <si>
    <t>우곡</t>
    <phoneticPr fontId="1" type="noConversion"/>
  </si>
  <si>
    <t>봉기</t>
    <phoneticPr fontId="1" type="noConversion"/>
  </si>
  <si>
    <t>성산1구</t>
    <phoneticPr fontId="1" type="noConversion"/>
  </si>
  <si>
    <t>성산2구</t>
    <phoneticPr fontId="1" type="noConversion"/>
  </si>
  <si>
    <t>25</t>
    <phoneticPr fontId="1" type="noConversion"/>
  </si>
  <si>
    <t>월평1구</t>
    <phoneticPr fontId="1" type="noConversion"/>
  </si>
  <si>
    <t>월평2구</t>
    <phoneticPr fontId="1" type="noConversion"/>
  </si>
  <si>
    <t>※ 영농철 권역별 농기계 대여은행 운영 관계로 순회교육 미운영 : 5~6월(봄철 농번기), 8~9월(다목적파종센터운영), 10~11월(가을철 농번기)</t>
    <phoneticPr fontId="8" type="noConversion"/>
  </si>
  <si>
    <t>장계
(육정)</t>
    <phoneticPr fontId="1" type="noConversion"/>
  </si>
  <si>
    <t>장계
(내기동)</t>
    <phoneticPr fontId="1" type="noConversion"/>
  </si>
  <si>
    <t>행정</t>
    <phoneticPr fontId="1" type="noConversion"/>
  </si>
  <si>
    <t>매안2구
(야동)</t>
    <phoneticPr fontId="1" type="noConversion"/>
  </si>
  <si>
    <t>청현1구
(신평)</t>
    <phoneticPr fontId="1" type="noConversion"/>
  </si>
  <si>
    <t>장단1구
(원장단)</t>
    <phoneticPr fontId="1" type="noConversion"/>
  </si>
  <si>
    <t>외곡</t>
    <phoneticPr fontId="1" type="noConversion"/>
  </si>
  <si>
    <t>신평</t>
    <phoneticPr fontId="1" type="noConversion"/>
  </si>
  <si>
    <t>장계
(남옥)</t>
    <phoneticPr fontId="1" type="noConversion"/>
  </si>
  <si>
    <t>장계
(백암동)</t>
    <phoneticPr fontId="1" type="noConversion"/>
  </si>
  <si>
    <t>17</t>
    <phoneticPr fontId="1" type="noConversion"/>
  </si>
  <si>
    <t>14</t>
    <phoneticPr fontId="1" type="noConversion"/>
  </si>
  <si>
    <t>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</si>
</sst>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color theme="1"/>
      <name val="굴림체"/>
      <family val="3"/>
      <charset val="129"/>
    </font>
    <font>
      <b/>
      <sz val="36"/>
      <color indexed="18"/>
      <name val="HY견고딕"/>
      <family val="1"/>
      <charset val="129"/>
    </font>
    <font>
      <sz val="8"/>
      <name val="돋움"/>
      <family val="3"/>
      <charset val="129"/>
    </font>
    <font>
      <sz val="26"/>
      <name val="굴림체"/>
      <family val="3"/>
      <charset val="129"/>
    </font>
    <font>
      <b/>
      <sz val="10"/>
      <color indexed="12"/>
      <name val="굴림체"/>
      <family val="3"/>
      <charset val="129"/>
    </font>
    <font>
      <b/>
      <sz val="9"/>
      <name val="굴림체"/>
      <family val="3"/>
      <charset val="129"/>
    </font>
    <font>
      <b/>
      <sz val="12"/>
      <color indexed="10"/>
      <name val="굴림체"/>
      <family val="3"/>
      <charset val="129"/>
    </font>
    <font>
      <sz val="12"/>
      <color indexed="12"/>
      <name val="굴림체"/>
      <family val="3"/>
      <charset val="129"/>
    </font>
    <font>
      <sz val="11"/>
      <color indexed="17"/>
      <name val="굴림체"/>
      <family val="3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7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30">
    <xf numFmtId="0" fontId="0" fillId="0" borderId="0" xfId="0">
      <alignment vertical="center"/>
    </xf>
    <xf numFmtId="49" fontId="9" fillId="0" borderId="0" xfId="4" applyNumberFormat="1" applyFont="1" applyAlignment="1">
      <alignment horizontal="center" vertical="center"/>
    </xf>
    <xf numFmtId="49" fontId="2" fillId="0" borderId="0" xfId="4" applyNumberFormat="1" applyFont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2" xfId="4" applyNumberFormat="1" applyFont="1" applyFill="1" applyBorder="1" applyAlignment="1">
      <alignment horizontal="center" vertical="center"/>
    </xf>
    <xf numFmtId="49" fontId="3" fillId="0" borderId="2" xfId="4" applyNumberFormat="1" applyFont="1" applyFill="1" applyBorder="1" applyAlignment="1">
      <alignment horizontal="center" vertical="center" wrapText="1"/>
    </xf>
    <xf numFmtId="49" fontId="3" fillId="0" borderId="2" xfId="4" applyNumberFormat="1" applyFont="1" applyBorder="1" applyAlignment="1">
      <alignment horizontal="center" vertical="center" wrapText="1"/>
    </xf>
    <xf numFmtId="49" fontId="11" fillId="0" borderId="2" xfId="4" applyNumberFormat="1" applyFont="1" applyFill="1" applyBorder="1" applyAlignment="1">
      <alignment horizontal="center" vertical="center" wrapText="1"/>
    </xf>
    <xf numFmtId="49" fontId="13" fillId="0" borderId="0" xfId="2" applyNumberFormat="1" applyFont="1" applyBorder="1" applyAlignment="1">
      <alignment vertical="center"/>
    </xf>
    <xf numFmtId="49" fontId="13" fillId="0" borderId="0" xfId="2" applyNumberFormat="1" applyFont="1" applyFill="1" applyBorder="1" applyAlignment="1">
      <alignment vertical="center"/>
    </xf>
    <xf numFmtId="49" fontId="14" fillId="0" borderId="0" xfId="4" applyNumberFormat="1" applyFont="1" applyFill="1" applyAlignment="1">
      <alignment horizontal="center" vertical="center"/>
    </xf>
    <xf numFmtId="49" fontId="14" fillId="0" borderId="0" xfId="4" applyNumberFormat="1" applyFont="1" applyAlignment="1">
      <alignment horizontal="center" vertical="center"/>
    </xf>
    <xf numFmtId="49" fontId="15" fillId="0" borderId="0" xfId="2" applyNumberFormat="1" applyFont="1" applyAlignment="1">
      <alignment horizontal="left" vertical="center"/>
    </xf>
    <xf numFmtId="49" fontId="16" fillId="0" borderId="0" xfId="4" applyNumberFormat="1" applyFont="1" applyAlignment="1">
      <alignment horizontal="center" vertical="center"/>
    </xf>
    <xf numFmtId="0" fontId="10" fillId="4" borderId="4" xfId="2" applyNumberFormat="1" applyFont="1" applyFill="1" applyBorder="1" applyAlignment="1">
      <alignment horizontal="center" vertical="center"/>
    </xf>
    <xf numFmtId="0" fontId="10" fillId="4" borderId="5" xfId="2" applyNumberFormat="1" applyFont="1" applyFill="1" applyBorder="1" applyAlignment="1">
      <alignment horizontal="center" vertical="center"/>
    </xf>
    <xf numFmtId="49" fontId="12" fillId="0" borderId="0" xfId="2" applyNumberFormat="1" applyFont="1" applyBorder="1" applyAlignment="1">
      <alignment vertical="center"/>
    </xf>
    <xf numFmtId="49" fontId="3" fillId="0" borderId="10" xfId="4" applyNumberFormat="1" applyFont="1" applyFill="1" applyBorder="1" applyAlignment="1">
      <alignment horizontal="center" vertical="center" wrapText="1"/>
    </xf>
    <xf numFmtId="49" fontId="3" fillId="0" borderId="10" xfId="4" applyNumberFormat="1" applyFont="1" applyBorder="1" applyAlignment="1">
      <alignment horizontal="center" vertical="center"/>
    </xf>
    <xf numFmtId="49" fontId="3" fillId="0" borderId="10" xfId="4" applyNumberFormat="1" applyFont="1" applyFill="1" applyBorder="1" applyAlignment="1">
      <alignment horizontal="center" vertical="center"/>
    </xf>
    <xf numFmtId="49" fontId="3" fillId="0" borderId="12" xfId="4" applyNumberFormat="1" applyFont="1" applyFill="1" applyBorder="1" applyAlignment="1">
      <alignment horizontal="center" vertical="center"/>
    </xf>
    <xf numFmtId="49" fontId="3" fillId="0" borderId="12" xfId="4" applyNumberFormat="1" applyFont="1" applyFill="1" applyBorder="1" applyAlignment="1">
      <alignment horizontal="center" vertical="center" wrapText="1"/>
    </xf>
    <xf numFmtId="49" fontId="3" fillId="0" borderId="13" xfId="4" applyNumberFormat="1" applyFont="1" applyFill="1" applyBorder="1" applyAlignment="1">
      <alignment horizontal="center" vertical="center" wrapText="1"/>
    </xf>
    <xf numFmtId="49" fontId="6" fillId="0" borderId="5" xfId="4" applyNumberFormat="1" applyFont="1" applyFill="1" applyBorder="1" applyAlignment="1">
      <alignment horizontal="center" vertical="center"/>
    </xf>
    <xf numFmtId="49" fontId="3" fillId="0" borderId="5" xfId="4" applyNumberFormat="1" applyFont="1" applyFill="1" applyBorder="1" applyAlignment="1">
      <alignment horizontal="center" vertical="center" wrapText="1"/>
    </xf>
    <xf numFmtId="49" fontId="6" fillId="0" borderId="23" xfId="4" applyNumberFormat="1" applyFont="1" applyFill="1" applyBorder="1" applyAlignment="1">
      <alignment horizontal="center" vertical="center"/>
    </xf>
    <xf numFmtId="49" fontId="3" fillId="0" borderId="9" xfId="4" applyNumberFormat="1" applyFont="1" applyFill="1" applyBorder="1" applyAlignment="1">
      <alignment horizontal="center" vertical="center"/>
    </xf>
    <xf numFmtId="49" fontId="6" fillId="0" borderId="9" xfId="4" applyNumberFormat="1" applyFont="1" applyFill="1" applyBorder="1" applyAlignment="1">
      <alignment horizontal="center" vertical="center"/>
    </xf>
    <xf numFmtId="49" fontId="3" fillId="0" borderId="10" xfId="4" applyNumberFormat="1" applyFont="1" applyBorder="1" applyAlignment="1">
      <alignment horizontal="center" vertical="center" wrapText="1"/>
    </xf>
    <xf numFmtId="49" fontId="6" fillId="0" borderId="11" xfId="4" applyNumberFormat="1" applyFont="1" applyFill="1" applyBorder="1" applyAlignment="1">
      <alignment horizontal="center" vertical="center"/>
    </xf>
    <xf numFmtId="49" fontId="3" fillId="0" borderId="26" xfId="4" applyNumberFormat="1" applyFont="1" applyFill="1" applyBorder="1" applyAlignment="1">
      <alignment horizontal="center" vertical="center" wrapText="1"/>
    </xf>
    <xf numFmtId="49" fontId="3" fillId="0" borderId="4" xfId="4" applyNumberFormat="1" applyFont="1" applyFill="1" applyBorder="1" applyAlignment="1">
      <alignment horizontal="center" vertical="center"/>
    </xf>
    <xf numFmtId="49" fontId="3" fillId="0" borderId="4" xfId="4" applyNumberFormat="1" applyFont="1" applyBorder="1" applyAlignment="1">
      <alignment horizontal="center" vertical="center" wrapText="1"/>
    </xf>
    <xf numFmtId="49" fontId="3" fillId="0" borderId="4" xfId="4" applyNumberFormat="1" applyFont="1" applyFill="1" applyBorder="1" applyAlignment="1">
      <alignment horizontal="center" vertical="center" wrapText="1"/>
    </xf>
    <xf numFmtId="49" fontId="3" fillId="0" borderId="4" xfId="4" applyNumberFormat="1" applyFont="1" applyBorder="1" applyAlignment="1">
      <alignment horizontal="center" vertical="center"/>
    </xf>
    <xf numFmtId="49" fontId="3" fillId="0" borderId="22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5" xfId="4" applyNumberFormat="1" applyFont="1" applyBorder="1" applyAlignment="1">
      <alignment horizontal="center" vertical="center"/>
    </xf>
    <xf numFmtId="49" fontId="3" fillId="0" borderId="5" xfId="4" applyNumberFormat="1" applyFont="1" applyBorder="1" applyAlignment="1">
      <alignment horizontal="center" vertical="center" wrapText="1"/>
    </xf>
    <xf numFmtId="49" fontId="3" fillId="0" borderId="23" xfId="4" applyNumberFormat="1" applyFont="1" applyFill="1" applyBorder="1" applyAlignment="1">
      <alignment horizontal="center" vertical="center" wrapText="1"/>
    </xf>
    <xf numFmtId="49" fontId="3" fillId="5" borderId="10" xfId="4" applyNumberFormat="1" applyFont="1" applyFill="1" applyBorder="1" applyAlignment="1">
      <alignment horizontal="center" vertical="center" wrapText="1"/>
    </xf>
    <xf numFmtId="49" fontId="3" fillId="0" borderId="9" xfId="4" applyNumberFormat="1" applyFont="1" applyFill="1" applyBorder="1" applyAlignment="1">
      <alignment horizontal="center" vertical="center" wrapText="1"/>
    </xf>
    <xf numFmtId="49" fontId="3" fillId="0" borderId="11" xfId="4" applyNumberFormat="1" applyFont="1" applyFill="1" applyBorder="1" applyAlignment="1">
      <alignment horizontal="center" vertical="center"/>
    </xf>
    <xf numFmtId="49" fontId="3" fillId="5" borderId="4" xfId="4" applyNumberFormat="1" applyFont="1" applyFill="1" applyBorder="1" applyAlignment="1">
      <alignment horizontal="center" vertical="center"/>
    </xf>
    <xf numFmtId="49" fontId="3" fillId="0" borderId="9" xfId="4" applyNumberFormat="1" applyFont="1" applyBorder="1" applyAlignment="1">
      <alignment horizontal="center" vertical="center"/>
    </xf>
    <xf numFmtId="49" fontId="6" fillId="0" borderId="9" xfId="4" applyNumberFormat="1" applyFont="1" applyBorder="1" applyAlignment="1">
      <alignment horizontal="center" vertical="center"/>
    </xf>
    <xf numFmtId="0" fontId="10" fillId="4" borderId="27" xfId="2" applyNumberFormat="1" applyFont="1" applyFill="1" applyBorder="1" applyAlignment="1">
      <alignment horizontal="center" vertical="center"/>
    </xf>
    <xf numFmtId="0" fontId="10" fillId="4" borderId="14" xfId="2" applyNumberFormat="1" applyFont="1" applyFill="1" applyBorder="1" applyAlignment="1">
      <alignment horizontal="center" vertical="center"/>
    </xf>
    <xf numFmtId="0" fontId="10" fillId="4" borderId="29" xfId="2" applyNumberFormat="1" applyFont="1" applyFill="1" applyBorder="1" applyAlignment="1">
      <alignment horizontal="center" vertical="center"/>
    </xf>
    <xf numFmtId="49" fontId="10" fillId="4" borderId="30" xfId="4" applyNumberFormat="1" applyFont="1" applyFill="1" applyBorder="1" applyAlignment="1">
      <alignment horizontal="center" vertical="center"/>
    </xf>
    <xf numFmtId="49" fontId="2" fillId="3" borderId="15" xfId="4" applyNumberFormat="1" applyFont="1" applyFill="1" applyBorder="1" applyAlignment="1">
      <alignment horizontal="center" vertical="center"/>
    </xf>
    <xf numFmtId="49" fontId="2" fillId="3" borderId="16" xfId="4" applyNumberFormat="1" applyFont="1" applyFill="1" applyBorder="1" applyAlignment="1">
      <alignment horizontal="center" vertical="center"/>
    </xf>
    <xf numFmtId="49" fontId="2" fillId="3" borderId="18" xfId="4" applyNumberFormat="1" applyFont="1" applyFill="1" applyBorder="1" applyAlignment="1">
      <alignment horizontal="center" vertical="center"/>
    </xf>
    <xf numFmtId="49" fontId="2" fillId="3" borderId="31" xfId="4" applyNumberFormat="1" applyFont="1" applyFill="1" applyBorder="1" applyAlignment="1">
      <alignment horizontal="center" vertical="center"/>
    </xf>
    <xf numFmtId="49" fontId="2" fillId="3" borderId="30" xfId="4" applyNumberFormat="1" applyFont="1" applyFill="1" applyBorder="1" applyAlignment="1">
      <alignment horizontal="center" vertical="center"/>
    </xf>
    <xf numFmtId="49" fontId="10" fillId="4" borderId="31" xfId="4" applyNumberFormat="1" applyFont="1" applyFill="1" applyBorder="1" applyAlignment="1">
      <alignment horizontal="center" vertical="center"/>
    </xf>
    <xf numFmtId="49" fontId="10" fillId="4" borderId="34" xfId="2" applyNumberFormat="1" applyFont="1" applyFill="1" applyBorder="1" applyAlignment="1">
      <alignment horizontal="center" vertical="center"/>
    </xf>
    <xf numFmtId="49" fontId="2" fillId="3" borderId="35" xfId="4" applyNumberFormat="1" applyFont="1" applyFill="1" applyBorder="1" applyAlignment="1">
      <alignment horizontal="center" vertical="center"/>
    </xf>
    <xf numFmtId="49" fontId="2" fillId="3" borderId="36" xfId="4" applyNumberFormat="1" applyFont="1" applyFill="1" applyBorder="1" applyAlignment="1">
      <alignment horizontal="center" vertical="center"/>
    </xf>
    <xf numFmtId="49" fontId="2" fillId="3" borderId="37" xfId="4" applyNumberFormat="1" applyFont="1" applyFill="1" applyBorder="1" applyAlignment="1">
      <alignment horizontal="center" vertical="center"/>
    </xf>
    <xf numFmtId="49" fontId="3" fillId="2" borderId="10" xfId="4" applyNumberFormat="1" applyFont="1" applyFill="1" applyBorder="1" applyAlignment="1">
      <alignment horizontal="center" vertical="center"/>
    </xf>
    <xf numFmtId="49" fontId="9" fillId="0" borderId="0" xfId="21" applyNumberFormat="1" applyFont="1" applyAlignment="1">
      <alignment horizontal="center" vertical="center"/>
    </xf>
    <xf numFmtId="49" fontId="2" fillId="0" borderId="0" xfId="21" applyNumberFormat="1" applyFont="1" applyAlignment="1">
      <alignment horizontal="center" vertical="center"/>
    </xf>
    <xf numFmtId="49" fontId="10" fillId="4" borderId="30" xfId="21" applyNumberFormat="1" applyFont="1" applyFill="1" applyBorder="1" applyAlignment="1">
      <alignment horizontal="center" vertical="center"/>
    </xf>
    <xf numFmtId="49" fontId="2" fillId="3" borderId="15" xfId="21" applyNumberFormat="1" applyFont="1" applyFill="1" applyBorder="1" applyAlignment="1">
      <alignment horizontal="center" vertical="center"/>
    </xf>
    <xf numFmtId="49" fontId="2" fillId="3" borderId="16" xfId="21" applyNumberFormat="1" applyFont="1" applyFill="1" applyBorder="1" applyAlignment="1">
      <alignment horizontal="center" vertical="center"/>
    </xf>
    <xf numFmtId="49" fontId="2" fillId="3" borderId="18" xfId="21" applyNumberFormat="1" applyFont="1" applyFill="1" applyBorder="1" applyAlignment="1">
      <alignment horizontal="center" vertical="center"/>
    </xf>
    <xf numFmtId="49" fontId="10" fillId="4" borderId="34" xfId="22" applyNumberFormat="1" applyFont="1" applyFill="1" applyBorder="1" applyAlignment="1">
      <alignment horizontal="center" vertical="center"/>
    </xf>
    <xf numFmtId="0" fontId="10" fillId="4" borderId="29" xfId="22" applyNumberFormat="1" applyFont="1" applyFill="1" applyBorder="1" applyAlignment="1">
      <alignment horizontal="center" vertical="center"/>
    </xf>
    <xf numFmtId="0" fontId="10" fillId="4" borderId="14" xfId="22" applyNumberFormat="1" applyFont="1" applyFill="1" applyBorder="1" applyAlignment="1">
      <alignment horizontal="center" vertical="center"/>
    </xf>
    <xf numFmtId="49" fontId="2" fillId="0" borderId="0" xfId="22" applyNumberFormat="1" applyFont="1" applyAlignment="1">
      <alignment horizontal="center" vertical="center"/>
    </xf>
    <xf numFmtId="49" fontId="2" fillId="3" borderId="35" xfId="21" applyNumberFormat="1" applyFont="1" applyFill="1" applyBorder="1" applyAlignment="1">
      <alignment horizontal="center" vertical="center"/>
    </xf>
    <xf numFmtId="0" fontId="10" fillId="4" borderId="5" xfId="22" applyNumberFormat="1" applyFont="1" applyFill="1" applyBorder="1" applyAlignment="1">
      <alignment horizontal="center" vertical="center"/>
    </xf>
    <xf numFmtId="0" fontId="10" fillId="4" borderId="4" xfId="22" applyNumberFormat="1" applyFont="1" applyFill="1" applyBorder="1" applyAlignment="1">
      <alignment horizontal="center" vertical="center"/>
    </xf>
    <xf numFmtId="49" fontId="3" fillId="0" borderId="9" xfId="21" applyNumberFormat="1" applyFont="1" applyFill="1" applyBorder="1" applyAlignment="1">
      <alignment horizontal="center" vertical="center"/>
    </xf>
    <xf numFmtId="49" fontId="3" fillId="0" borderId="2" xfId="21" applyNumberFormat="1" applyFont="1" applyFill="1" applyBorder="1" applyAlignment="1">
      <alignment horizontal="center" vertical="center"/>
    </xf>
    <xf numFmtId="49" fontId="6" fillId="0" borderId="9" xfId="21" applyNumberFormat="1" applyFont="1" applyFill="1" applyBorder="1" applyAlignment="1">
      <alignment horizontal="center" vertical="center"/>
    </xf>
    <xf numFmtId="49" fontId="3" fillId="0" borderId="10" xfId="21" applyNumberFormat="1" applyFont="1" applyFill="1" applyBorder="1" applyAlignment="1">
      <alignment horizontal="center" vertical="center"/>
    </xf>
    <xf numFmtId="49" fontId="3" fillId="0" borderId="9" xfId="21" applyNumberFormat="1" applyFont="1" applyFill="1" applyBorder="1" applyAlignment="1">
      <alignment horizontal="center" vertical="center" wrapText="1"/>
    </xf>
    <xf numFmtId="49" fontId="3" fillId="0" borderId="2" xfId="21" applyNumberFormat="1" applyFont="1" applyFill="1" applyBorder="1" applyAlignment="1">
      <alignment horizontal="center" vertical="center" wrapText="1"/>
    </xf>
    <xf numFmtId="49" fontId="3" fillId="0" borderId="10" xfId="21" applyNumberFormat="1" applyFont="1" applyFill="1" applyBorder="1" applyAlignment="1">
      <alignment horizontal="center" vertical="center" wrapText="1"/>
    </xf>
    <xf numFmtId="49" fontId="2" fillId="3" borderId="36" xfId="21" applyNumberFormat="1" applyFont="1" applyFill="1" applyBorder="1" applyAlignment="1">
      <alignment horizontal="center" vertical="center"/>
    </xf>
    <xf numFmtId="49" fontId="2" fillId="3" borderId="37" xfId="21" applyNumberFormat="1" applyFont="1" applyFill="1" applyBorder="1" applyAlignment="1">
      <alignment horizontal="center" vertical="center"/>
    </xf>
    <xf numFmtId="0" fontId="10" fillId="4" borderId="23" xfId="22" applyNumberFormat="1" applyFont="1" applyFill="1" applyBorder="1" applyAlignment="1">
      <alignment horizontal="center" vertical="center"/>
    </xf>
    <xf numFmtId="0" fontId="10" fillId="4" borderId="22" xfId="22" applyNumberFormat="1" applyFont="1" applyFill="1" applyBorder="1" applyAlignment="1">
      <alignment horizontal="center" vertical="center"/>
    </xf>
    <xf numFmtId="49" fontId="6" fillId="0" borderId="11" xfId="21" applyNumberFormat="1" applyFont="1" applyFill="1" applyBorder="1" applyAlignment="1">
      <alignment horizontal="center" vertical="center"/>
    </xf>
    <xf numFmtId="49" fontId="3" fillId="0" borderId="12" xfId="21" applyNumberFormat="1" applyFont="1" applyFill="1" applyBorder="1" applyAlignment="1">
      <alignment horizontal="center" vertical="center"/>
    </xf>
    <xf numFmtId="49" fontId="3" fillId="0" borderId="12" xfId="21" applyNumberFormat="1" applyFont="1" applyFill="1" applyBorder="1" applyAlignment="1">
      <alignment horizontal="center" vertical="center" wrapText="1"/>
    </xf>
    <xf numFmtId="49" fontId="3" fillId="0" borderId="13" xfId="21" applyNumberFormat="1" applyFont="1" applyFill="1" applyBorder="1" applyAlignment="1">
      <alignment horizontal="center" vertical="center" wrapText="1"/>
    </xf>
    <xf numFmtId="49" fontId="3" fillId="0" borderId="11" xfId="21" applyNumberFormat="1" applyFont="1" applyFill="1" applyBorder="1" applyAlignment="1">
      <alignment horizontal="center" vertical="center" wrapText="1"/>
    </xf>
    <xf numFmtId="49" fontId="12" fillId="0" borderId="0" xfId="22" applyNumberFormat="1" applyFont="1" applyBorder="1" applyAlignment="1">
      <alignment vertical="center"/>
    </xf>
    <xf numFmtId="49" fontId="13" fillId="0" borderId="0" xfId="22" applyNumberFormat="1" applyFont="1" applyBorder="1" applyAlignment="1">
      <alignment vertical="center"/>
    </xf>
    <xf numFmtId="49" fontId="13" fillId="0" borderId="0" xfId="22" applyNumberFormat="1" applyFont="1" applyFill="1" applyBorder="1" applyAlignment="1">
      <alignment vertical="center"/>
    </xf>
    <xf numFmtId="49" fontId="14" fillId="0" borderId="0" xfId="21" applyNumberFormat="1" applyFont="1" applyFill="1" applyAlignment="1">
      <alignment horizontal="center" vertical="center"/>
    </xf>
    <xf numFmtId="49" fontId="14" fillId="0" borderId="0" xfId="21" applyNumberFormat="1" applyFont="1" applyAlignment="1">
      <alignment horizontal="center" vertical="center"/>
    </xf>
    <xf numFmtId="49" fontId="16" fillId="0" borderId="0" xfId="21" applyNumberFormat="1" applyFont="1" applyAlignment="1">
      <alignment horizontal="center" vertical="center"/>
    </xf>
    <xf numFmtId="0" fontId="10" fillId="4" borderId="27" xfId="22" applyNumberFormat="1" applyFont="1" applyFill="1" applyBorder="1" applyAlignment="1">
      <alignment horizontal="center" vertical="center"/>
    </xf>
    <xf numFmtId="49" fontId="15" fillId="0" borderId="0" xfId="22" applyNumberFormat="1" applyFont="1" applyAlignment="1">
      <alignment horizontal="left" vertical="center"/>
    </xf>
    <xf numFmtId="49" fontId="10" fillId="4" borderId="38" xfId="21" applyNumberFormat="1" applyFont="1" applyFill="1" applyBorder="1" applyAlignment="1">
      <alignment horizontal="center" vertical="center"/>
    </xf>
    <xf numFmtId="49" fontId="2" fillId="0" borderId="2" xfId="21" applyNumberFormat="1" applyFont="1" applyBorder="1" applyAlignment="1">
      <alignment horizontal="center" vertical="center"/>
    </xf>
    <xf numFmtId="49" fontId="2" fillId="0" borderId="10" xfId="21" applyNumberFormat="1" applyFont="1" applyBorder="1" applyAlignment="1">
      <alignment horizontal="center" vertical="center"/>
    </xf>
    <xf numFmtId="49" fontId="3" fillId="0" borderId="2" xfId="21" applyNumberFormat="1" applyFont="1" applyBorder="1" applyAlignment="1">
      <alignment horizontal="center" vertical="center" wrapText="1"/>
    </xf>
    <xf numFmtId="49" fontId="3" fillId="0" borderId="11" xfId="21" applyNumberFormat="1" applyFont="1" applyFill="1" applyBorder="1" applyAlignment="1">
      <alignment horizontal="center" vertical="center"/>
    </xf>
    <xf numFmtId="49" fontId="2" fillId="3" borderId="20" xfId="4" applyNumberFormat="1" applyFont="1" applyFill="1" applyBorder="1" applyAlignment="1">
      <alignment horizontal="center" vertical="center"/>
    </xf>
    <xf numFmtId="0" fontId="10" fillId="4" borderId="27" xfId="2" applyNumberFormat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>
      <alignment horizontal="center" vertical="center"/>
    </xf>
    <xf numFmtId="49" fontId="15" fillId="0" borderId="0" xfId="2" applyNumberFormat="1" applyFont="1" applyAlignment="1">
      <alignment horizontal="left" vertical="center"/>
    </xf>
    <xf numFmtId="49" fontId="7" fillId="0" borderId="0" xfId="4" applyNumberFormat="1" applyFont="1" applyBorder="1" applyAlignment="1">
      <alignment horizontal="center" vertical="center"/>
    </xf>
    <xf numFmtId="49" fontId="2" fillId="3" borderId="32" xfId="4" applyNumberFormat="1" applyFont="1" applyFill="1" applyBorder="1" applyAlignment="1">
      <alignment horizontal="left" vertical="center" wrapText="1"/>
    </xf>
    <xf numFmtId="49" fontId="2" fillId="3" borderId="33" xfId="4" applyNumberFormat="1" applyFont="1" applyFill="1" applyBorder="1" applyAlignment="1">
      <alignment horizontal="left" vertical="center"/>
    </xf>
    <xf numFmtId="49" fontId="10" fillId="4" borderId="21" xfId="4" applyNumberFormat="1" applyFont="1" applyFill="1" applyBorder="1" applyAlignment="1">
      <alignment horizontal="center" vertical="center"/>
    </xf>
    <xf numFmtId="49" fontId="10" fillId="4" borderId="19" xfId="4" applyNumberFormat="1" applyFont="1" applyFill="1" applyBorder="1" applyAlignment="1">
      <alignment horizontal="center" vertical="center"/>
    </xf>
    <xf numFmtId="49" fontId="2" fillId="3" borderId="24" xfId="4" applyNumberFormat="1" applyFont="1" applyFill="1" applyBorder="1" applyAlignment="1">
      <alignment horizontal="center" vertical="center"/>
    </xf>
    <xf numFmtId="49" fontId="2" fillId="3" borderId="25" xfId="4" applyNumberFormat="1" applyFont="1" applyFill="1" applyBorder="1" applyAlignment="1">
      <alignment horizontal="center" vertical="center"/>
    </xf>
    <xf numFmtId="49" fontId="2" fillId="3" borderId="6" xfId="4" applyNumberFormat="1" applyFont="1" applyFill="1" applyBorder="1" applyAlignment="1">
      <alignment horizontal="center" vertical="center"/>
    </xf>
    <xf numFmtId="49" fontId="2" fillId="3" borderId="7" xfId="4" applyNumberFormat="1" applyFont="1" applyFill="1" applyBorder="1" applyAlignment="1">
      <alignment horizontal="center" vertical="center"/>
    </xf>
    <xf numFmtId="49" fontId="2" fillId="3" borderId="8" xfId="4" applyNumberFormat="1" applyFont="1" applyFill="1" applyBorder="1" applyAlignment="1">
      <alignment horizontal="center" vertical="center"/>
    </xf>
    <xf numFmtId="0" fontId="10" fillId="4" borderId="28" xfId="2" applyNumberFormat="1" applyFont="1" applyFill="1" applyBorder="1" applyAlignment="1">
      <alignment horizontal="center" vertical="center"/>
    </xf>
    <xf numFmtId="49" fontId="7" fillId="0" borderId="0" xfId="21" applyNumberFormat="1" applyFont="1" applyBorder="1" applyAlignment="1">
      <alignment horizontal="center" vertical="center"/>
    </xf>
    <xf numFmtId="49" fontId="2" fillId="3" borderId="32" xfId="21" applyNumberFormat="1" applyFont="1" applyFill="1" applyBorder="1" applyAlignment="1">
      <alignment horizontal="left" vertical="center" wrapText="1"/>
    </xf>
    <xf numFmtId="49" fontId="2" fillId="3" borderId="33" xfId="21" applyNumberFormat="1" applyFont="1" applyFill="1" applyBorder="1" applyAlignment="1">
      <alignment horizontal="left" vertical="center"/>
    </xf>
    <xf numFmtId="49" fontId="10" fillId="4" borderId="21" xfId="21" applyNumberFormat="1" applyFont="1" applyFill="1" applyBorder="1" applyAlignment="1">
      <alignment horizontal="center" vertical="center"/>
    </xf>
    <xf numFmtId="49" fontId="10" fillId="4" borderId="19" xfId="21" applyNumberFormat="1" applyFont="1" applyFill="1" applyBorder="1" applyAlignment="1">
      <alignment horizontal="center" vertical="center"/>
    </xf>
    <xf numFmtId="49" fontId="2" fillId="3" borderId="6" xfId="21" applyNumberFormat="1" applyFont="1" applyFill="1" applyBorder="1" applyAlignment="1">
      <alignment horizontal="center" vertical="center"/>
    </xf>
    <xf numFmtId="49" fontId="2" fillId="3" borderId="7" xfId="21" applyNumberFormat="1" applyFont="1" applyFill="1" applyBorder="1" applyAlignment="1">
      <alignment horizontal="center" vertical="center"/>
    </xf>
    <xf numFmtId="49" fontId="2" fillId="3" borderId="8" xfId="21" applyNumberFormat="1" applyFont="1" applyFill="1" applyBorder="1" applyAlignment="1">
      <alignment horizontal="center" vertical="center"/>
    </xf>
    <xf numFmtId="0" fontId="10" fillId="4" borderId="3" xfId="22" applyNumberFormat="1" applyFont="1" applyFill="1" applyBorder="1" applyAlignment="1">
      <alignment horizontal="center" vertical="center"/>
    </xf>
    <xf numFmtId="0" fontId="10" fillId="4" borderId="17" xfId="22" applyNumberFormat="1" applyFont="1" applyFill="1" applyBorder="1" applyAlignment="1">
      <alignment horizontal="center" vertical="center"/>
    </xf>
    <xf numFmtId="49" fontId="15" fillId="0" borderId="0" xfId="22" applyNumberFormat="1" applyFont="1" applyAlignment="1">
      <alignment horizontal="left" vertical="center"/>
    </xf>
  </cellXfs>
  <cellStyles count="27">
    <cellStyle name="쉼표 [0] 2" xfId="1"/>
    <cellStyle name="쉼표 [0] 3" xfId="2"/>
    <cellStyle name="쉼표 [0] 3 10" xfId="22"/>
    <cellStyle name="쉼표 [0] 3 11" xfId="24"/>
    <cellStyle name="쉼표 [0] 3 12" xfId="25"/>
    <cellStyle name="쉼표 [0] 3 2" xfId="6"/>
    <cellStyle name="쉼표 [0] 3 3" xfId="8"/>
    <cellStyle name="쉼표 [0] 3 4" xfId="10"/>
    <cellStyle name="쉼표 [0] 3 5" xfId="12"/>
    <cellStyle name="쉼표 [0] 3 6" xfId="14"/>
    <cellStyle name="쉼표 [0] 3 7" xfId="16"/>
    <cellStyle name="쉼표 [0] 3 8" xfId="18"/>
    <cellStyle name="쉼표 [0] 3 9" xfId="20"/>
    <cellStyle name="표준" xfId="0" builtinId="0"/>
    <cellStyle name="표준 2" xfId="3"/>
    <cellStyle name="표준 3" xfId="4"/>
    <cellStyle name="표준 3 10" xfId="21"/>
    <cellStyle name="표준 3 11" xfId="23"/>
    <cellStyle name="표준 3 12" xfId="26"/>
    <cellStyle name="표준 3 2" xfId="5"/>
    <cellStyle name="표준 3 3" xfId="7"/>
    <cellStyle name="표준 3 4" xfId="9"/>
    <cellStyle name="표준 3 5" xfId="11"/>
    <cellStyle name="표준 3 6" xfId="13"/>
    <cellStyle name="표준 3 7" xfId="15"/>
    <cellStyle name="표준 3 8" xfId="17"/>
    <cellStyle name="표준 3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view="pageBreakPreview" zoomScale="70" zoomScaleNormal="85" zoomScaleSheetLayoutView="70" workbookViewId="0">
      <selection activeCell="K18" sqref="K18"/>
    </sheetView>
  </sheetViews>
  <sheetFormatPr defaultRowHeight="20.100000000000001" customHeight="1" x14ac:dyDescent="0.3"/>
  <cols>
    <col min="1" max="1" width="11.625" style="14" customWidth="1"/>
    <col min="2" max="2" width="5.625" style="14" customWidth="1"/>
    <col min="3" max="3" width="9.625" style="14" customWidth="1"/>
    <col min="4" max="4" width="5.625" style="14" customWidth="1"/>
    <col min="5" max="7" width="9.625" style="14" customWidth="1"/>
    <col min="8" max="8" width="5.625" style="14" customWidth="1"/>
    <col min="9" max="10" width="9.625" style="14" customWidth="1"/>
    <col min="11" max="11" width="5.625" style="14" customWidth="1"/>
    <col min="12" max="13" width="9.625" style="14" customWidth="1"/>
    <col min="14" max="14" width="5.625" style="14" customWidth="1"/>
    <col min="15" max="16" width="9.625" style="14" customWidth="1"/>
    <col min="17" max="17" width="5.625" style="14" customWidth="1"/>
    <col min="18" max="19" width="9.625" style="14" customWidth="1"/>
    <col min="20" max="20" width="9" style="14"/>
    <col min="21" max="21" width="3.625" style="14" customWidth="1"/>
    <col min="22" max="16384" width="9" style="14"/>
  </cols>
  <sheetData>
    <row r="1" spans="1:19" s="1" customFormat="1" ht="66" customHeight="1" thickBot="1" x14ac:dyDescent="0.35">
      <c r="A1" s="108" t="s">
        <v>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2" customFormat="1" ht="32.1" customHeight="1" x14ac:dyDescent="0.3">
      <c r="A2" s="109" t="s">
        <v>32</v>
      </c>
      <c r="B2" s="111" t="s">
        <v>0</v>
      </c>
      <c r="C2" s="112"/>
      <c r="D2" s="113" t="s">
        <v>25</v>
      </c>
      <c r="E2" s="104"/>
      <c r="F2" s="104"/>
      <c r="G2" s="114"/>
      <c r="H2" s="104" t="s">
        <v>1</v>
      </c>
      <c r="I2" s="104"/>
      <c r="J2" s="104"/>
      <c r="K2" s="113" t="s">
        <v>2</v>
      </c>
      <c r="L2" s="104"/>
      <c r="M2" s="114"/>
      <c r="N2" s="104" t="s">
        <v>31</v>
      </c>
      <c r="O2" s="104"/>
      <c r="P2" s="104"/>
      <c r="Q2" s="115" t="s">
        <v>3</v>
      </c>
      <c r="R2" s="116"/>
      <c r="S2" s="117"/>
    </row>
    <row r="3" spans="1:19" s="2" customFormat="1" ht="32.1" customHeight="1" thickBot="1" x14ac:dyDescent="0.35">
      <c r="A3" s="110"/>
      <c r="B3" s="56" t="s">
        <v>4</v>
      </c>
      <c r="C3" s="50" t="s">
        <v>5</v>
      </c>
      <c r="D3" s="51" t="s">
        <v>4</v>
      </c>
      <c r="E3" s="52" t="s">
        <v>6</v>
      </c>
      <c r="F3" s="52" t="s">
        <v>7</v>
      </c>
      <c r="G3" s="53" t="s">
        <v>170</v>
      </c>
      <c r="H3" s="54" t="s">
        <v>4</v>
      </c>
      <c r="I3" s="52" t="s">
        <v>6</v>
      </c>
      <c r="J3" s="55" t="s">
        <v>7</v>
      </c>
      <c r="K3" s="51" t="s">
        <v>4</v>
      </c>
      <c r="L3" s="52" t="s">
        <v>6</v>
      </c>
      <c r="M3" s="53" t="s">
        <v>7</v>
      </c>
      <c r="N3" s="54" t="s">
        <v>4</v>
      </c>
      <c r="O3" s="52" t="s">
        <v>6</v>
      </c>
      <c r="P3" s="55" t="s">
        <v>7</v>
      </c>
      <c r="Q3" s="51" t="s">
        <v>4</v>
      </c>
      <c r="R3" s="52" t="s">
        <v>6</v>
      </c>
      <c r="S3" s="53" t="s">
        <v>7</v>
      </c>
    </row>
    <row r="4" spans="1:19" s="3" customFormat="1" ht="32.1" customHeight="1" thickTop="1" x14ac:dyDescent="0.3">
      <c r="A4" s="57" t="s">
        <v>0</v>
      </c>
      <c r="B4" s="49">
        <f>D4+H4+K4+N4+Q4</f>
        <v>54</v>
      </c>
      <c r="C4" s="47">
        <f>E4+I4+L4+O4+R4</f>
        <v>113</v>
      </c>
      <c r="D4" s="48">
        <f>COUNTA(D5:D21)</f>
        <v>5</v>
      </c>
      <c r="E4" s="105">
        <f>COUNTA(E5:G21)</f>
        <v>15</v>
      </c>
      <c r="F4" s="106"/>
      <c r="G4" s="118"/>
      <c r="H4" s="49">
        <f>COUNTA(H5:H21)</f>
        <v>16</v>
      </c>
      <c r="I4" s="105">
        <f>COUNTA(I5:J21)</f>
        <v>32</v>
      </c>
      <c r="J4" s="106"/>
      <c r="K4" s="48">
        <f>COUNTA(K5:K21)</f>
        <v>16</v>
      </c>
      <c r="L4" s="105">
        <f>COUNTA(L5:M21)</f>
        <v>32</v>
      </c>
      <c r="M4" s="118"/>
      <c r="N4" s="49">
        <f>COUNTA(N5:N21)</f>
        <v>9</v>
      </c>
      <c r="O4" s="105">
        <f>COUNTA(O5:P21)</f>
        <v>18</v>
      </c>
      <c r="P4" s="106"/>
      <c r="Q4" s="48">
        <f>COUNTA(Q5:Q21)</f>
        <v>8</v>
      </c>
      <c r="R4" s="105">
        <f>COUNTA(R5:S21)</f>
        <v>16</v>
      </c>
      <c r="S4" s="118"/>
    </row>
    <row r="5" spans="1:19" s="2" customFormat="1" ht="32.1" customHeight="1" x14ac:dyDescent="0.3">
      <c r="A5" s="58" t="s">
        <v>8</v>
      </c>
      <c r="B5" s="16">
        <f>COUNTA(D5,H5,K5,N5,Q5)</f>
        <v>4</v>
      </c>
      <c r="C5" s="15">
        <f>COUNTA(E5:G5,I5:J5,L5:M5,O5:P5,R5:S5)</f>
        <v>8</v>
      </c>
      <c r="D5" s="27"/>
      <c r="E5" s="4"/>
      <c r="F5" s="4"/>
      <c r="G5" s="19"/>
      <c r="H5" s="24" t="s">
        <v>147</v>
      </c>
      <c r="I5" s="5" t="s">
        <v>53</v>
      </c>
      <c r="J5" s="32" t="s">
        <v>54</v>
      </c>
      <c r="K5" s="28" t="s">
        <v>151</v>
      </c>
      <c r="L5" s="4" t="s">
        <v>87</v>
      </c>
      <c r="M5" s="19" t="s">
        <v>88</v>
      </c>
      <c r="N5" s="37" t="s">
        <v>169</v>
      </c>
      <c r="O5" s="5" t="s">
        <v>167</v>
      </c>
      <c r="P5" s="32" t="s">
        <v>168</v>
      </c>
      <c r="Q5" s="45" t="s">
        <v>165</v>
      </c>
      <c r="R5" s="4" t="s">
        <v>129</v>
      </c>
      <c r="S5" s="19" t="s">
        <v>130</v>
      </c>
    </row>
    <row r="6" spans="1:19" s="2" customFormat="1" ht="32.1" customHeight="1" x14ac:dyDescent="0.3">
      <c r="A6" s="58" t="s">
        <v>9</v>
      </c>
      <c r="B6" s="16">
        <f t="shared" ref="B6:B21" si="0">COUNTA(D6,H6,K6,N6,Q6)</f>
        <v>3</v>
      </c>
      <c r="C6" s="15">
        <f t="shared" ref="C6:C21" si="1">COUNTA(E6:G6,I6:J6,L6:M6,O6:P6,R6:S6)</f>
        <v>7</v>
      </c>
      <c r="D6" s="27" t="s">
        <v>28</v>
      </c>
      <c r="E6" s="5" t="s">
        <v>36</v>
      </c>
      <c r="F6" s="5" t="s">
        <v>37</v>
      </c>
      <c r="G6" s="20" t="s">
        <v>38</v>
      </c>
      <c r="H6" s="24" t="s">
        <v>34</v>
      </c>
      <c r="I6" s="5" t="s">
        <v>55</v>
      </c>
      <c r="J6" s="32" t="s">
        <v>56</v>
      </c>
      <c r="K6" s="28" t="s">
        <v>157</v>
      </c>
      <c r="L6" s="4" t="s">
        <v>89</v>
      </c>
      <c r="M6" s="61" t="s">
        <v>171</v>
      </c>
      <c r="N6" s="25"/>
      <c r="O6" s="6"/>
      <c r="P6" s="34"/>
      <c r="Q6" s="42"/>
      <c r="R6" s="6"/>
      <c r="S6" s="18"/>
    </row>
    <row r="7" spans="1:19" s="2" customFormat="1" ht="32.1" customHeight="1" x14ac:dyDescent="0.3">
      <c r="A7" s="58" t="s">
        <v>10</v>
      </c>
      <c r="B7" s="16">
        <f t="shared" si="0"/>
        <v>3</v>
      </c>
      <c r="C7" s="15">
        <f t="shared" si="1"/>
        <v>7</v>
      </c>
      <c r="D7" s="27" t="s">
        <v>29</v>
      </c>
      <c r="E7" s="5" t="s">
        <v>39</v>
      </c>
      <c r="F7" s="5" t="s">
        <v>40</v>
      </c>
      <c r="G7" s="20" t="s">
        <v>41</v>
      </c>
      <c r="H7" s="24" t="s">
        <v>33</v>
      </c>
      <c r="I7" s="5" t="s">
        <v>57</v>
      </c>
      <c r="J7" s="32" t="s">
        <v>58</v>
      </c>
      <c r="K7" s="28" t="s">
        <v>158</v>
      </c>
      <c r="L7" s="4" t="s">
        <v>90</v>
      </c>
      <c r="M7" s="19" t="s">
        <v>91</v>
      </c>
      <c r="N7" s="37"/>
      <c r="O7" s="5"/>
      <c r="P7" s="32"/>
      <c r="Q7" s="45"/>
      <c r="R7" s="4"/>
      <c r="S7" s="19"/>
    </row>
    <row r="8" spans="1:19" s="2" customFormat="1" ht="32.1" customHeight="1" x14ac:dyDescent="0.3">
      <c r="A8" s="59" t="s">
        <v>11</v>
      </c>
      <c r="B8" s="16">
        <f t="shared" si="0"/>
        <v>4</v>
      </c>
      <c r="C8" s="15">
        <f t="shared" si="1"/>
        <v>8</v>
      </c>
      <c r="D8" s="27"/>
      <c r="E8" s="5"/>
      <c r="F8" s="5"/>
      <c r="G8" s="20"/>
      <c r="H8" s="24" t="s">
        <v>157</v>
      </c>
      <c r="I8" s="5" t="s">
        <v>61</v>
      </c>
      <c r="J8" s="32" t="s">
        <v>62</v>
      </c>
      <c r="K8" s="28" t="s">
        <v>33</v>
      </c>
      <c r="L8" s="5" t="s">
        <v>59</v>
      </c>
      <c r="M8" s="20" t="s">
        <v>60</v>
      </c>
      <c r="N8" s="37" t="s">
        <v>148</v>
      </c>
      <c r="O8" s="5" t="s">
        <v>116</v>
      </c>
      <c r="P8" s="44" t="s">
        <v>117</v>
      </c>
      <c r="Q8" s="28" t="s">
        <v>163</v>
      </c>
      <c r="R8" s="4" t="s">
        <v>131</v>
      </c>
      <c r="S8" s="19" t="s">
        <v>132</v>
      </c>
    </row>
    <row r="9" spans="1:19" s="2" customFormat="1" ht="32.1" customHeight="1" x14ac:dyDescent="0.3">
      <c r="A9" s="59" t="s">
        <v>12</v>
      </c>
      <c r="B9" s="16">
        <f t="shared" si="0"/>
        <v>3</v>
      </c>
      <c r="C9" s="15">
        <f t="shared" si="1"/>
        <v>7</v>
      </c>
      <c r="D9" s="27" t="s">
        <v>30</v>
      </c>
      <c r="E9" s="4" t="s">
        <v>42</v>
      </c>
      <c r="F9" s="4" t="s">
        <v>43</v>
      </c>
      <c r="G9" s="19" t="s">
        <v>44</v>
      </c>
      <c r="H9" s="24" t="s">
        <v>156</v>
      </c>
      <c r="I9" s="7" t="s">
        <v>63</v>
      </c>
      <c r="J9" s="33" t="s">
        <v>64</v>
      </c>
      <c r="K9" s="28" t="s">
        <v>34</v>
      </c>
      <c r="L9" s="6" t="s">
        <v>92</v>
      </c>
      <c r="M9" s="41" t="s">
        <v>93</v>
      </c>
      <c r="N9" s="25"/>
      <c r="O9" s="6"/>
      <c r="P9" s="34"/>
      <c r="Q9" s="27"/>
      <c r="R9" s="5"/>
      <c r="S9" s="20"/>
    </row>
    <row r="10" spans="1:19" s="2" customFormat="1" ht="32.1" customHeight="1" x14ac:dyDescent="0.3">
      <c r="A10" s="59" t="s">
        <v>13</v>
      </c>
      <c r="B10" s="16">
        <f t="shared" si="0"/>
        <v>4</v>
      </c>
      <c r="C10" s="15">
        <f t="shared" si="1"/>
        <v>8</v>
      </c>
      <c r="D10" s="27"/>
      <c r="E10" s="4"/>
      <c r="F10" s="4"/>
      <c r="G10" s="19"/>
      <c r="H10" s="24" t="s">
        <v>148</v>
      </c>
      <c r="I10" s="6" t="s">
        <v>65</v>
      </c>
      <c r="J10" s="34" t="s">
        <v>66</v>
      </c>
      <c r="K10" s="28" t="s">
        <v>159</v>
      </c>
      <c r="L10" s="8" t="s">
        <v>94</v>
      </c>
      <c r="M10" s="18" t="s">
        <v>95</v>
      </c>
      <c r="N10" s="25" t="s">
        <v>147</v>
      </c>
      <c r="O10" s="6" t="s">
        <v>118</v>
      </c>
      <c r="P10" s="34" t="s">
        <v>119</v>
      </c>
      <c r="Q10" s="28" t="s">
        <v>52</v>
      </c>
      <c r="R10" s="5" t="s">
        <v>133</v>
      </c>
      <c r="S10" s="20" t="s">
        <v>134</v>
      </c>
    </row>
    <row r="11" spans="1:19" s="2" customFormat="1" ht="32.1" customHeight="1" x14ac:dyDescent="0.3">
      <c r="A11" s="58" t="s">
        <v>14</v>
      </c>
      <c r="B11" s="16">
        <f t="shared" si="0"/>
        <v>3</v>
      </c>
      <c r="C11" s="15">
        <f t="shared" si="1"/>
        <v>6</v>
      </c>
      <c r="D11" s="27"/>
      <c r="E11" s="5"/>
      <c r="F11" s="5"/>
      <c r="G11" s="20"/>
      <c r="H11" s="24" t="s">
        <v>149</v>
      </c>
      <c r="I11" s="5" t="s">
        <v>67</v>
      </c>
      <c r="J11" s="32" t="s">
        <v>68</v>
      </c>
      <c r="K11" s="28" t="s">
        <v>160</v>
      </c>
      <c r="L11" s="5" t="s">
        <v>96</v>
      </c>
      <c r="M11" s="20" t="s">
        <v>97</v>
      </c>
      <c r="N11" s="37"/>
      <c r="O11" s="5"/>
      <c r="P11" s="32"/>
      <c r="Q11" s="28" t="s">
        <v>51</v>
      </c>
      <c r="R11" s="5" t="s">
        <v>79</v>
      </c>
      <c r="S11" s="20" t="s">
        <v>135</v>
      </c>
    </row>
    <row r="12" spans="1:19" s="2" customFormat="1" ht="32.1" customHeight="1" x14ac:dyDescent="0.3">
      <c r="A12" s="58" t="s">
        <v>15</v>
      </c>
      <c r="B12" s="16">
        <f t="shared" si="0"/>
        <v>3</v>
      </c>
      <c r="C12" s="15">
        <f t="shared" si="1"/>
        <v>6</v>
      </c>
      <c r="D12" s="28"/>
      <c r="E12" s="5"/>
      <c r="F12" s="5"/>
      <c r="G12" s="20"/>
      <c r="H12" s="24" t="s">
        <v>150</v>
      </c>
      <c r="I12" s="5" t="s">
        <v>69</v>
      </c>
      <c r="J12" s="32" t="s">
        <v>70</v>
      </c>
      <c r="K12" s="28" t="s">
        <v>147</v>
      </c>
      <c r="L12" s="4" t="s">
        <v>98</v>
      </c>
      <c r="M12" s="19" t="s">
        <v>99</v>
      </c>
      <c r="N12" s="38" t="s">
        <v>160</v>
      </c>
      <c r="O12" s="6" t="s">
        <v>136</v>
      </c>
      <c r="P12" s="18" t="s">
        <v>137</v>
      </c>
      <c r="Q12" s="27"/>
      <c r="R12" s="6"/>
      <c r="S12" s="18"/>
    </row>
    <row r="13" spans="1:19" s="2" customFormat="1" ht="32.1" customHeight="1" x14ac:dyDescent="0.3">
      <c r="A13" s="58" t="s">
        <v>16</v>
      </c>
      <c r="B13" s="16">
        <f t="shared" si="0"/>
        <v>2</v>
      </c>
      <c r="C13" s="15">
        <f t="shared" si="1"/>
        <v>5</v>
      </c>
      <c r="D13" s="27" t="s">
        <v>34</v>
      </c>
      <c r="E13" s="4" t="s">
        <v>45</v>
      </c>
      <c r="F13" s="4" t="s">
        <v>46</v>
      </c>
      <c r="G13" s="19" t="s">
        <v>47</v>
      </c>
      <c r="H13" s="24"/>
      <c r="I13" s="4"/>
      <c r="J13" s="33"/>
      <c r="K13" s="28" t="s">
        <v>153</v>
      </c>
      <c r="L13" s="5" t="s">
        <v>100</v>
      </c>
      <c r="M13" s="20" t="s">
        <v>101</v>
      </c>
      <c r="N13" s="38"/>
      <c r="O13" s="4"/>
      <c r="P13" s="35"/>
      <c r="Q13" s="28"/>
      <c r="R13" s="6"/>
      <c r="S13" s="18"/>
    </row>
    <row r="14" spans="1:19" s="2" customFormat="1" ht="32.1" customHeight="1" x14ac:dyDescent="0.3">
      <c r="A14" s="58" t="s">
        <v>17</v>
      </c>
      <c r="B14" s="16">
        <f t="shared" si="0"/>
        <v>4</v>
      </c>
      <c r="C14" s="15">
        <f t="shared" si="1"/>
        <v>8</v>
      </c>
      <c r="D14" s="28"/>
      <c r="E14" s="4"/>
      <c r="F14" s="4"/>
      <c r="G14" s="19"/>
      <c r="H14" s="24" t="s">
        <v>151</v>
      </c>
      <c r="I14" s="6" t="s">
        <v>71</v>
      </c>
      <c r="J14" s="34" t="s">
        <v>72</v>
      </c>
      <c r="K14" s="28" t="s">
        <v>148</v>
      </c>
      <c r="L14" s="4" t="s">
        <v>102</v>
      </c>
      <c r="M14" s="19" t="s">
        <v>103</v>
      </c>
      <c r="N14" s="37" t="s">
        <v>150</v>
      </c>
      <c r="O14" s="5" t="s">
        <v>58</v>
      </c>
      <c r="P14" s="32" t="s">
        <v>124</v>
      </c>
      <c r="Q14" s="27" t="s">
        <v>161</v>
      </c>
      <c r="R14" s="6" t="s">
        <v>138</v>
      </c>
      <c r="S14" s="20" t="s">
        <v>139</v>
      </c>
    </row>
    <row r="15" spans="1:19" s="2" customFormat="1" ht="32.1" customHeight="1" x14ac:dyDescent="0.3">
      <c r="A15" s="58" t="s">
        <v>18</v>
      </c>
      <c r="B15" s="16">
        <f t="shared" si="0"/>
        <v>3</v>
      </c>
      <c r="C15" s="15">
        <f t="shared" si="1"/>
        <v>6</v>
      </c>
      <c r="D15" s="27"/>
      <c r="E15" s="4"/>
      <c r="F15" s="4"/>
      <c r="G15" s="19"/>
      <c r="H15" s="24" t="s">
        <v>51</v>
      </c>
      <c r="I15" s="4" t="s">
        <v>73</v>
      </c>
      <c r="J15" s="35" t="s">
        <v>74</v>
      </c>
      <c r="K15" s="28" t="s">
        <v>150</v>
      </c>
      <c r="L15" s="5" t="s">
        <v>104</v>
      </c>
      <c r="M15" s="20" t="s">
        <v>105</v>
      </c>
      <c r="N15" s="38"/>
      <c r="O15" s="4"/>
      <c r="P15" s="35"/>
      <c r="Q15" s="27" t="s">
        <v>166</v>
      </c>
      <c r="R15" s="6" t="s">
        <v>140</v>
      </c>
      <c r="S15" s="18" t="s">
        <v>141</v>
      </c>
    </row>
    <row r="16" spans="1:19" s="2" customFormat="1" ht="32.1" customHeight="1" x14ac:dyDescent="0.3">
      <c r="A16" s="58" t="s">
        <v>19</v>
      </c>
      <c r="B16" s="16">
        <f t="shared" si="0"/>
        <v>2</v>
      </c>
      <c r="C16" s="15">
        <f t="shared" si="1"/>
        <v>4</v>
      </c>
      <c r="D16" s="28"/>
      <c r="E16" s="7"/>
      <c r="F16" s="7"/>
      <c r="G16" s="29"/>
      <c r="H16" s="24" t="s">
        <v>152</v>
      </c>
      <c r="I16" s="7" t="s">
        <v>75</v>
      </c>
      <c r="J16" s="33" t="s">
        <v>76</v>
      </c>
      <c r="K16" s="28" t="s">
        <v>161</v>
      </c>
      <c r="L16" s="7" t="s">
        <v>106</v>
      </c>
      <c r="M16" s="29" t="s">
        <v>107</v>
      </c>
      <c r="N16" s="39"/>
      <c r="O16" s="7"/>
      <c r="P16" s="33"/>
      <c r="Q16" s="28"/>
      <c r="R16" s="6"/>
      <c r="S16" s="18"/>
    </row>
    <row r="17" spans="1:19" s="2" customFormat="1" ht="32.1" customHeight="1" x14ac:dyDescent="0.3">
      <c r="A17" s="58" t="s">
        <v>20</v>
      </c>
      <c r="B17" s="16">
        <f t="shared" si="0"/>
        <v>4</v>
      </c>
      <c r="C17" s="15">
        <f t="shared" si="1"/>
        <v>8</v>
      </c>
      <c r="D17" s="27"/>
      <c r="E17" s="4"/>
      <c r="F17" s="4"/>
      <c r="G17" s="19"/>
      <c r="H17" s="24" t="s">
        <v>153</v>
      </c>
      <c r="I17" s="6" t="s">
        <v>77</v>
      </c>
      <c r="J17" s="34" t="s">
        <v>78</v>
      </c>
      <c r="K17" s="28" t="s">
        <v>162</v>
      </c>
      <c r="L17" s="5" t="s">
        <v>108</v>
      </c>
      <c r="M17" s="18" t="s">
        <v>109</v>
      </c>
      <c r="N17" s="39" t="s">
        <v>161</v>
      </c>
      <c r="O17" s="7" t="s">
        <v>120</v>
      </c>
      <c r="P17" s="33" t="s">
        <v>121</v>
      </c>
      <c r="Q17" s="28" t="s">
        <v>164</v>
      </c>
      <c r="R17" s="4" t="s">
        <v>142</v>
      </c>
      <c r="S17" s="19" t="s">
        <v>143</v>
      </c>
    </row>
    <row r="18" spans="1:19" s="2" customFormat="1" ht="32.1" customHeight="1" x14ac:dyDescent="0.3">
      <c r="A18" s="58" t="s">
        <v>21</v>
      </c>
      <c r="B18" s="16">
        <f t="shared" si="0"/>
        <v>4</v>
      </c>
      <c r="C18" s="15">
        <f t="shared" si="1"/>
        <v>8</v>
      </c>
      <c r="D18" s="28"/>
      <c r="E18" s="5"/>
      <c r="F18" s="6"/>
      <c r="G18" s="18"/>
      <c r="H18" s="24" t="s">
        <v>154</v>
      </c>
      <c r="I18" s="5" t="s">
        <v>79</v>
      </c>
      <c r="J18" s="34" t="s">
        <v>80</v>
      </c>
      <c r="K18" s="28" t="s">
        <v>154</v>
      </c>
      <c r="L18" s="5" t="s">
        <v>110</v>
      </c>
      <c r="M18" s="18" t="s">
        <v>111</v>
      </c>
      <c r="N18" s="37" t="s">
        <v>151</v>
      </c>
      <c r="O18" s="5" t="s">
        <v>122</v>
      </c>
      <c r="P18" s="32" t="s">
        <v>123</v>
      </c>
      <c r="Q18" s="28" t="s">
        <v>148</v>
      </c>
      <c r="R18" s="6" t="s">
        <v>144</v>
      </c>
      <c r="S18" s="20" t="s">
        <v>145</v>
      </c>
    </row>
    <row r="19" spans="1:19" s="2" customFormat="1" ht="32.1" customHeight="1" x14ac:dyDescent="0.3">
      <c r="A19" s="58" t="s">
        <v>22</v>
      </c>
      <c r="B19" s="16">
        <f t="shared" si="0"/>
        <v>3</v>
      </c>
      <c r="C19" s="15">
        <f t="shared" si="1"/>
        <v>6</v>
      </c>
      <c r="D19" s="28"/>
      <c r="E19" s="6"/>
      <c r="F19" s="6"/>
      <c r="G19" s="18"/>
      <c r="H19" s="24" t="s">
        <v>155</v>
      </c>
      <c r="I19" s="6" t="s">
        <v>81</v>
      </c>
      <c r="J19" s="34" t="s">
        <v>82</v>
      </c>
      <c r="K19" s="27" t="s">
        <v>155</v>
      </c>
      <c r="L19" s="5" t="s">
        <v>112</v>
      </c>
      <c r="M19" s="20" t="s">
        <v>113</v>
      </c>
      <c r="N19" s="25" t="s">
        <v>51</v>
      </c>
      <c r="O19" s="6" t="s">
        <v>125</v>
      </c>
      <c r="P19" s="34" t="s">
        <v>126</v>
      </c>
      <c r="Q19" s="46"/>
      <c r="R19" s="5"/>
      <c r="S19" s="18"/>
    </row>
    <row r="20" spans="1:19" s="2" customFormat="1" ht="32.1" customHeight="1" x14ac:dyDescent="0.3">
      <c r="A20" s="58" t="s">
        <v>23</v>
      </c>
      <c r="B20" s="16">
        <f t="shared" si="0"/>
        <v>3</v>
      </c>
      <c r="C20" s="15">
        <f t="shared" si="1"/>
        <v>6</v>
      </c>
      <c r="D20" s="28"/>
      <c r="E20" s="5"/>
      <c r="F20" s="6"/>
      <c r="G20" s="18"/>
      <c r="H20" s="25" t="s">
        <v>35</v>
      </c>
      <c r="I20" s="6" t="s">
        <v>83</v>
      </c>
      <c r="J20" s="34" t="s">
        <v>84</v>
      </c>
      <c r="K20" s="42" t="s">
        <v>51</v>
      </c>
      <c r="L20" s="6" t="s">
        <v>114</v>
      </c>
      <c r="M20" s="18" t="s">
        <v>115</v>
      </c>
      <c r="N20" s="39" t="s">
        <v>159</v>
      </c>
      <c r="O20" s="7" t="s">
        <v>127</v>
      </c>
      <c r="P20" s="33" t="s">
        <v>128</v>
      </c>
      <c r="Q20" s="28"/>
      <c r="R20" s="6"/>
      <c r="S20" s="18"/>
    </row>
    <row r="21" spans="1:19" s="2" customFormat="1" ht="32.1" customHeight="1" thickBot="1" x14ac:dyDescent="0.35">
      <c r="A21" s="60" t="s">
        <v>24</v>
      </c>
      <c r="B21" s="16">
        <f t="shared" si="0"/>
        <v>2</v>
      </c>
      <c r="C21" s="15">
        <f t="shared" si="1"/>
        <v>5</v>
      </c>
      <c r="D21" s="30" t="s">
        <v>35</v>
      </c>
      <c r="E21" s="21" t="s">
        <v>48</v>
      </c>
      <c r="F21" s="22" t="s">
        <v>49</v>
      </c>
      <c r="G21" s="31" t="s">
        <v>50</v>
      </c>
      <c r="H21" s="26" t="s">
        <v>146</v>
      </c>
      <c r="I21" s="22" t="s">
        <v>85</v>
      </c>
      <c r="J21" s="36" t="s">
        <v>86</v>
      </c>
      <c r="K21" s="43"/>
      <c r="L21" s="22"/>
      <c r="M21" s="23"/>
      <c r="N21" s="40"/>
      <c r="O21" s="22"/>
      <c r="P21" s="36"/>
      <c r="Q21" s="30"/>
      <c r="R21" s="22"/>
      <c r="S21" s="23"/>
    </row>
    <row r="22" spans="1:19" s="12" customFormat="1" ht="24.95" customHeight="1" x14ac:dyDescent="0.3">
      <c r="A22" s="17" t="s">
        <v>26</v>
      </c>
      <c r="B22" s="9"/>
      <c r="C22" s="9"/>
      <c r="D22" s="9"/>
      <c r="E22" s="10"/>
      <c r="F22" s="10"/>
      <c r="G22" s="1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24.95" customHeight="1" x14ac:dyDescent="0.3">
      <c r="A23" s="107"/>
      <c r="B23" s="107"/>
      <c r="C23" s="107"/>
      <c r="D23" s="107"/>
      <c r="E23" s="107"/>
      <c r="F23" s="107"/>
      <c r="G23" s="13"/>
    </row>
  </sheetData>
  <dataConsolidate/>
  <mergeCells count="14">
    <mergeCell ref="N2:P2"/>
    <mergeCell ref="O4:P4"/>
    <mergeCell ref="A23:F23"/>
    <mergeCell ref="A1:S1"/>
    <mergeCell ref="A2:A3"/>
    <mergeCell ref="B2:C2"/>
    <mergeCell ref="D2:G2"/>
    <mergeCell ref="H2:J2"/>
    <mergeCell ref="K2:M2"/>
    <mergeCell ref="Q2:S2"/>
    <mergeCell ref="E4:G4"/>
    <mergeCell ref="I4:J4"/>
    <mergeCell ref="L4:M4"/>
    <mergeCell ref="R4:S4"/>
  </mergeCells>
  <phoneticPr fontId="1" type="noConversion"/>
  <printOptions horizontalCentered="1"/>
  <pageMargins left="0.35433070866141736" right="0.35433070866141736" top="0.34" bottom="0.37" header="0.33" footer="0.28999999999999998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3"/>
  <sheetViews>
    <sheetView tabSelected="1" view="pageBreakPreview" zoomScale="85" zoomScaleNormal="85" zoomScaleSheetLayoutView="85" workbookViewId="0">
      <selection sqref="A1:AE1"/>
    </sheetView>
  </sheetViews>
  <sheetFormatPr defaultRowHeight="20.100000000000001" customHeight="1" x14ac:dyDescent="0.3"/>
  <cols>
    <col min="1" max="1" width="11.625" style="96" customWidth="1"/>
    <col min="2" max="2" width="5.625" style="96" customWidth="1"/>
    <col min="3" max="3" width="9.625" style="96" customWidth="1"/>
    <col min="4" max="4" width="5.625" style="96" customWidth="1"/>
    <col min="5" max="7" width="9.625" style="96" customWidth="1"/>
    <col min="8" max="8" width="5.625" style="96" customWidth="1"/>
    <col min="9" max="9" width="11.125" style="96" bestFit="1" customWidth="1"/>
    <col min="10" max="11" width="9.625" style="96" customWidth="1"/>
    <col min="12" max="12" width="5.625" style="96" customWidth="1"/>
    <col min="13" max="15" width="9.625" style="96" customWidth="1"/>
    <col min="16" max="16" width="5.625" style="96" customWidth="1"/>
    <col min="17" max="19" width="9" style="96" customWidth="1"/>
    <col min="20" max="20" width="5.625" style="96" customWidth="1"/>
    <col min="21" max="23" width="9.625" style="96" customWidth="1"/>
    <col min="24" max="24" width="5.625" style="96" customWidth="1"/>
    <col min="25" max="27" width="9.625" style="96" customWidth="1"/>
    <col min="28" max="28" width="5.625" style="96" customWidth="1"/>
    <col min="29" max="31" width="9.625" style="96" customWidth="1"/>
    <col min="32" max="16384" width="9" style="96"/>
  </cols>
  <sheetData>
    <row r="1" spans="1:31" s="62" customFormat="1" ht="66" customHeight="1" thickBot="1" x14ac:dyDescent="0.35">
      <c r="A1" s="119" t="s">
        <v>172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</row>
    <row r="2" spans="1:31" s="63" customFormat="1" ht="32.1" customHeight="1" x14ac:dyDescent="0.3">
      <c r="A2" s="120" t="s">
        <v>173</v>
      </c>
      <c r="B2" s="122" t="s">
        <v>0</v>
      </c>
      <c r="C2" s="123"/>
      <c r="D2" s="124" t="s">
        <v>174</v>
      </c>
      <c r="E2" s="125"/>
      <c r="F2" s="125"/>
      <c r="G2" s="126"/>
      <c r="H2" s="124" t="s">
        <v>1</v>
      </c>
      <c r="I2" s="125"/>
      <c r="J2" s="125"/>
      <c r="K2" s="126"/>
      <c r="L2" s="124" t="s">
        <v>2</v>
      </c>
      <c r="M2" s="125"/>
      <c r="N2" s="125"/>
      <c r="O2" s="126"/>
      <c r="P2" s="124" t="s">
        <v>175</v>
      </c>
      <c r="Q2" s="125"/>
      <c r="R2" s="125"/>
      <c r="S2" s="126"/>
      <c r="T2" s="124" t="s">
        <v>176</v>
      </c>
      <c r="U2" s="125"/>
      <c r="V2" s="125"/>
      <c r="W2" s="126"/>
      <c r="X2" s="124" t="s">
        <v>177</v>
      </c>
      <c r="Y2" s="125"/>
      <c r="Z2" s="125"/>
      <c r="AA2" s="126"/>
      <c r="AB2" s="124" t="s">
        <v>178</v>
      </c>
      <c r="AC2" s="125"/>
      <c r="AD2" s="125"/>
      <c r="AE2" s="126"/>
    </row>
    <row r="3" spans="1:31" s="63" customFormat="1" ht="32.1" customHeight="1" thickBot="1" x14ac:dyDescent="0.35">
      <c r="A3" s="121"/>
      <c r="B3" s="99" t="s">
        <v>4</v>
      </c>
      <c r="C3" s="64" t="s">
        <v>5</v>
      </c>
      <c r="D3" s="65" t="s">
        <v>4</v>
      </c>
      <c r="E3" s="66" t="s">
        <v>6</v>
      </c>
      <c r="F3" s="66" t="s">
        <v>7</v>
      </c>
      <c r="G3" s="67" t="s">
        <v>179</v>
      </c>
      <c r="H3" s="65" t="s">
        <v>4</v>
      </c>
      <c r="I3" s="66" t="s">
        <v>6</v>
      </c>
      <c r="J3" s="66" t="s">
        <v>7</v>
      </c>
      <c r="K3" s="67" t="s">
        <v>179</v>
      </c>
      <c r="L3" s="65" t="s">
        <v>4</v>
      </c>
      <c r="M3" s="66" t="s">
        <v>6</v>
      </c>
      <c r="N3" s="66" t="s">
        <v>7</v>
      </c>
      <c r="O3" s="67" t="s">
        <v>179</v>
      </c>
      <c r="P3" s="65" t="s">
        <v>4</v>
      </c>
      <c r="Q3" s="66" t="s">
        <v>6</v>
      </c>
      <c r="R3" s="66" t="s">
        <v>7</v>
      </c>
      <c r="S3" s="67" t="s">
        <v>179</v>
      </c>
      <c r="T3" s="65" t="s">
        <v>4</v>
      </c>
      <c r="U3" s="66" t="s">
        <v>6</v>
      </c>
      <c r="V3" s="66" t="s">
        <v>7</v>
      </c>
      <c r="W3" s="67" t="s">
        <v>179</v>
      </c>
      <c r="X3" s="65" t="s">
        <v>4</v>
      </c>
      <c r="Y3" s="66" t="s">
        <v>6</v>
      </c>
      <c r="Z3" s="66" t="s">
        <v>7</v>
      </c>
      <c r="AA3" s="67" t="s">
        <v>179</v>
      </c>
      <c r="AB3" s="65" t="s">
        <v>4</v>
      </c>
      <c r="AC3" s="66" t="s">
        <v>6</v>
      </c>
      <c r="AD3" s="66" t="s">
        <v>7</v>
      </c>
      <c r="AE3" s="67" t="s">
        <v>179</v>
      </c>
    </row>
    <row r="4" spans="1:31" s="71" customFormat="1" ht="32.1" customHeight="1" thickTop="1" x14ac:dyDescent="0.3">
      <c r="A4" s="68" t="s">
        <v>0</v>
      </c>
      <c r="B4" s="69">
        <f>SUM(D4+H4+L4+P4+T4+X4+AB4)</f>
        <v>85</v>
      </c>
      <c r="C4" s="97">
        <f>SUM(E4+I4+M4+Q4+U4+Y4+AC4)</f>
        <v>213</v>
      </c>
      <c r="D4" s="70">
        <f>COUNTA(D5:D21)</f>
        <v>6</v>
      </c>
      <c r="E4" s="127">
        <f>COUNTA(E5:G21)</f>
        <v>17</v>
      </c>
      <c r="F4" s="127"/>
      <c r="G4" s="128"/>
      <c r="H4" s="70">
        <f>COUNTA(H5:H21)</f>
        <v>17</v>
      </c>
      <c r="I4" s="127">
        <f>COUNTA(I5:K21)</f>
        <v>46</v>
      </c>
      <c r="J4" s="127"/>
      <c r="K4" s="128"/>
      <c r="L4" s="70">
        <f>COUNTA(L5:L21)</f>
        <v>15</v>
      </c>
      <c r="M4" s="127">
        <f>COUNTA(M5:O21)</f>
        <v>39</v>
      </c>
      <c r="N4" s="127"/>
      <c r="O4" s="128"/>
      <c r="P4" s="70">
        <f>COUNTA(P5:P21)</f>
        <v>11</v>
      </c>
      <c r="Q4" s="127">
        <f>COUNTA(Q5:S21)</f>
        <v>27</v>
      </c>
      <c r="R4" s="127"/>
      <c r="S4" s="128"/>
      <c r="T4" s="70">
        <f>COUNTA(T5:T21)</f>
        <v>13</v>
      </c>
      <c r="U4" s="127">
        <f>COUNTA(U5:W21)</f>
        <v>28</v>
      </c>
      <c r="V4" s="127"/>
      <c r="W4" s="128"/>
      <c r="X4" s="70">
        <f>COUNTA(X5:X21)</f>
        <v>15</v>
      </c>
      <c r="Y4" s="127">
        <f>COUNTA(Y5:AA21)</f>
        <v>36</v>
      </c>
      <c r="Z4" s="127"/>
      <c r="AA4" s="128"/>
      <c r="AB4" s="70">
        <f>COUNTA(AB5:AB21)</f>
        <v>8</v>
      </c>
      <c r="AC4" s="127">
        <f>COUNTA(AC5:AE21)</f>
        <v>20</v>
      </c>
      <c r="AD4" s="127"/>
      <c r="AE4" s="128"/>
    </row>
    <row r="5" spans="1:31" s="63" customFormat="1" ht="32.1" customHeight="1" x14ac:dyDescent="0.3">
      <c r="A5" s="72" t="s">
        <v>8</v>
      </c>
      <c r="B5" s="73">
        <f t="shared" ref="B5:B15" si="0">COUNTA(D5,H5,L5,T5,AB5,P5,X5)</f>
        <v>6</v>
      </c>
      <c r="C5" s="74">
        <f t="shared" ref="C5:C21" si="1">COUNTA(E5:G5,I5:K5,M5:O5,U5:W5,AC5:AE5,Q5:S5,Y5:AA5)</f>
        <v>13</v>
      </c>
      <c r="D5" s="75"/>
      <c r="E5" s="76"/>
      <c r="F5" s="76"/>
      <c r="G5" s="78"/>
      <c r="H5" s="77" t="s">
        <v>180</v>
      </c>
      <c r="I5" s="76" t="s">
        <v>181</v>
      </c>
      <c r="J5" s="76" t="s">
        <v>182</v>
      </c>
      <c r="K5" s="78"/>
      <c r="L5" s="77" t="s">
        <v>183</v>
      </c>
      <c r="M5" s="80" t="s">
        <v>429</v>
      </c>
      <c r="N5" s="80" t="s">
        <v>430</v>
      </c>
      <c r="O5" s="78"/>
      <c r="P5" s="75" t="s">
        <v>184</v>
      </c>
      <c r="Q5" s="76" t="s">
        <v>185</v>
      </c>
      <c r="R5" s="76" t="s">
        <v>186</v>
      </c>
      <c r="S5" s="78"/>
      <c r="T5" s="75" t="s">
        <v>187</v>
      </c>
      <c r="U5" s="80" t="s">
        <v>435</v>
      </c>
      <c r="V5" s="80" t="s">
        <v>436</v>
      </c>
      <c r="W5" s="78"/>
      <c r="X5" s="75" t="s">
        <v>188</v>
      </c>
      <c r="Y5" s="76" t="s">
        <v>189</v>
      </c>
      <c r="Z5" s="80" t="s">
        <v>437</v>
      </c>
      <c r="AA5" s="81" t="s">
        <v>438</v>
      </c>
      <c r="AB5" s="75" t="s">
        <v>190</v>
      </c>
      <c r="AC5" s="80" t="s">
        <v>191</v>
      </c>
      <c r="AD5" s="80" t="s">
        <v>192</v>
      </c>
      <c r="AE5" s="78"/>
    </row>
    <row r="6" spans="1:31" s="63" customFormat="1" ht="32.1" customHeight="1" x14ac:dyDescent="0.3">
      <c r="A6" s="72" t="s">
        <v>9</v>
      </c>
      <c r="B6" s="73">
        <f t="shared" si="0"/>
        <v>4</v>
      </c>
      <c r="C6" s="74">
        <f t="shared" si="1"/>
        <v>11</v>
      </c>
      <c r="D6" s="77" t="s">
        <v>180</v>
      </c>
      <c r="E6" s="76" t="s">
        <v>193</v>
      </c>
      <c r="F6" s="76" t="s">
        <v>194</v>
      </c>
      <c r="G6" s="78" t="s">
        <v>195</v>
      </c>
      <c r="H6" s="77" t="s">
        <v>196</v>
      </c>
      <c r="I6" s="76" t="s">
        <v>197</v>
      </c>
      <c r="J6" s="76" t="s">
        <v>198</v>
      </c>
      <c r="K6" s="78" t="s">
        <v>199</v>
      </c>
      <c r="L6" s="77" t="s">
        <v>180</v>
      </c>
      <c r="M6" s="76" t="s">
        <v>200</v>
      </c>
      <c r="N6" s="76" t="s">
        <v>201</v>
      </c>
      <c r="O6" s="78" t="s">
        <v>202</v>
      </c>
      <c r="P6" s="79"/>
      <c r="Q6" s="80"/>
      <c r="R6" s="80"/>
      <c r="S6" s="81"/>
      <c r="T6" s="79" t="s">
        <v>203</v>
      </c>
      <c r="U6" s="80" t="s">
        <v>204</v>
      </c>
      <c r="V6" s="80" t="s">
        <v>431</v>
      </c>
      <c r="W6" s="78"/>
      <c r="X6" s="79"/>
      <c r="Y6" s="80"/>
      <c r="Z6" s="80"/>
      <c r="AA6" s="81"/>
      <c r="AB6" s="79"/>
      <c r="AC6" s="80"/>
      <c r="AD6" s="80"/>
      <c r="AE6" s="81"/>
    </row>
    <row r="7" spans="1:31" s="63" customFormat="1" ht="32.1" customHeight="1" x14ac:dyDescent="0.3">
      <c r="A7" s="72" t="s">
        <v>10</v>
      </c>
      <c r="B7" s="73">
        <f t="shared" si="0"/>
        <v>5</v>
      </c>
      <c r="C7" s="74">
        <f t="shared" si="1"/>
        <v>13</v>
      </c>
      <c r="D7" s="77" t="s">
        <v>205</v>
      </c>
      <c r="E7" s="80" t="s">
        <v>206</v>
      </c>
      <c r="F7" s="80" t="s">
        <v>207</v>
      </c>
      <c r="G7" s="81" t="s">
        <v>208</v>
      </c>
      <c r="H7" s="77" t="s">
        <v>209</v>
      </c>
      <c r="I7" s="76" t="s">
        <v>210</v>
      </c>
      <c r="J7" s="76" t="s">
        <v>211</v>
      </c>
      <c r="K7" s="78"/>
      <c r="L7" s="77" t="s">
        <v>196</v>
      </c>
      <c r="M7" s="76" t="s">
        <v>212</v>
      </c>
      <c r="N7" s="76" t="s">
        <v>213</v>
      </c>
      <c r="O7" s="78" t="s">
        <v>214</v>
      </c>
      <c r="P7" s="75"/>
      <c r="Q7" s="76"/>
      <c r="R7" s="76"/>
      <c r="S7" s="78"/>
      <c r="T7" s="75"/>
      <c r="U7" s="76"/>
      <c r="V7" s="76"/>
      <c r="W7" s="78"/>
      <c r="X7" s="75" t="s">
        <v>215</v>
      </c>
      <c r="Y7" s="76" t="s">
        <v>216</v>
      </c>
      <c r="Z7" s="76" t="s">
        <v>217</v>
      </c>
      <c r="AA7" s="78"/>
      <c r="AB7" s="75" t="s">
        <v>218</v>
      </c>
      <c r="AC7" s="76" t="s">
        <v>219</v>
      </c>
      <c r="AD7" s="76" t="s">
        <v>220</v>
      </c>
      <c r="AE7" s="78" t="s">
        <v>221</v>
      </c>
    </row>
    <row r="8" spans="1:31" s="63" customFormat="1" ht="32.1" customHeight="1" x14ac:dyDescent="0.3">
      <c r="A8" s="82" t="s">
        <v>11</v>
      </c>
      <c r="B8" s="73">
        <f t="shared" si="0"/>
        <v>6</v>
      </c>
      <c r="C8" s="74">
        <f t="shared" si="1"/>
        <v>17</v>
      </c>
      <c r="D8" s="77" t="s">
        <v>209</v>
      </c>
      <c r="E8" s="76" t="s">
        <v>222</v>
      </c>
      <c r="F8" s="80" t="s">
        <v>223</v>
      </c>
      <c r="G8" s="81" t="s">
        <v>224</v>
      </c>
      <c r="H8" s="77" t="s">
        <v>225</v>
      </c>
      <c r="I8" s="76" t="s">
        <v>226</v>
      </c>
      <c r="J8" s="76" t="s">
        <v>227</v>
      </c>
      <c r="K8" s="81" t="s">
        <v>432</v>
      </c>
      <c r="L8" s="77" t="s">
        <v>187</v>
      </c>
      <c r="M8" s="80" t="s">
        <v>228</v>
      </c>
      <c r="N8" s="80" t="s">
        <v>229</v>
      </c>
      <c r="O8" s="81" t="s">
        <v>230</v>
      </c>
      <c r="P8" s="75"/>
      <c r="Q8" s="76"/>
      <c r="R8" s="76"/>
      <c r="S8" s="78"/>
      <c r="T8" s="75" t="s">
        <v>218</v>
      </c>
      <c r="U8" s="76" t="s">
        <v>231</v>
      </c>
      <c r="V8" s="76" t="s">
        <v>232</v>
      </c>
      <c r="W8" s="78"/>
      <c r="X8" s="75" t="s">
        <v>233</v>
      </c>
      <c r="Y8" s="76" t="s">
        <v>234</v>
      </c>
      <c r="Z8" s="76" t="s">
        <v>235</v>
      </c>
      <c r="AA8" s="81" t="s">
        <v>433</v>
      </c>
      <c r="AB8" s="77" t="s">
        <v>236</v>
      </c>
      <c r="AC8" s="80" t="s">
        <v>237</v>
      </c>
      <c r="AD8" s="80" t="s">
        <v>238</v>
      </c>
      <c r="AE8" s="78" t="s">
        <v>239</v>
      </c>
    </row>
    <row r="9" spans="1:31" s="63" customFormat="1" ht="32.1" customHeight="1" x14ac:dyDescent="0.3">
      <c r="A9" s="82" t="s">
        <v>12</v>
      </c>
      <c r="B9" s="73">
        <f t="shared" si="0"/>
        <v>5</v>
      </c>
      <c r="C9" s="74">
        <f t="shared" si="1"/>
        <v>13</v>
      </c>
      <c r="D9" s="77" t="s">
        <v>225</v>
      </c>
      <c r="E9" s="80" t="s">
        <v>240</v>
      </c>
      <c r="F9" s="80" t="s">
        <v>241</v>
      </c>
      <c r="G9" s="81" t="s">
        <v>242</v>
      </c>
      <c r="H9" s="77" t="s">
        <v>243</v>
      </c>
      <c r="I9" s="80" t="s">
        <v>244</v>
      </c>
      <c r="J9" s="80" t="s">
        <v>245</v>
      </c>
      <c r="K9" s="81" t="s">
        <v>246</v>
      </c>
      <c r="L9" s="77" t="s">
        <v>247</v>
      </c>
      <c r="M9" s="80" t="s">
        <v>248</v>
      </c>
      <c r="N9" s="80" t="s">
        <v>249</v>
      </c>
      <c r="O9" s="81" t="s">
        <v>250</v>
      </c>
      <c r="P9" s="79"/>
      <c r="Q9" s="80"/>
      <c r="R9" s="80"/>
      <c r="S9" s="81"/>
      <c r="T9" s="79" t="s">
        <v>251</v>
      </c>
      <c r="U9" s="80" t="s">
        <v>252</v>
      </c>
      <c r="V9" s="80" t="s">
        <v>253</v>
      </c>
      <c r="W9" s="81"/>
      <c r="X9" s="79" t="s">
        <v>218</v>
      </c>
      <c r="Y9" s="80" t="s">
        <v>254</v>
      </c>
      <c r="Z9" s="80" t="s">
        <v>255</v>
      </c>
      <c r="AA9" s="81"/>
      <c r="AB9" s="75"/>
      <c r="AC9" s="80"/>
      <c r="AD9" s="80"/>
      <c r="AE9" s="78"/>
    </row>
    <row r="10" spans="1:31" s="63" customFormat="1" ht="32.1" customHeight="1" x14ac:dyDescent="0.3">
      <c r="A10" s="82" t="s">
        <v>13</v>
      </c>
      <c r="B10" s="73">
        <f t="shared" si="0"/>
        <v>7</v>
      </c>
      <c r="C10" s="74">
        <f t="shared" si="1"/>
        <v>19</v>
      </c>
      <c r="D10" s="75" t="s">
        <v>256</v>
      </c>
      <c r="E10" s="76" t="s">
        <v>257</v>
      </c>
      <c r="F10" s="80" t="s">
        <v>258</v>
      </c>
      <c r="G10" s="81" t="s">
        <v>259</v>
      </c>
      <c r="H10" s="77" t="s">
        <v>188</v>
      </c>
      <c r="I10" s="80" t="s">
        <v>260</v>
      </c>
      <c r="J10" s="80" t="s">
        <v>261</v>
      </c>
      <c r="K10" s="81" t="s">
        <v>262</v>
      </c>
      <c r="L10" s="77" t="s">
        <v>243</v>
      </c>
      <c r="M10" s="80" t="s">
        <v>263</v>
      </c>
      <c r="N10" s="80" t="s">
        <v>264</v>
      </c>
      <c r="O10" s="81" t="s">
        <v>265</v>
      </c>
      <c r="P10" s="79" t="s">
        <v>215</v>
      </c>
      <c r="Q10" s="80" t="s">
        <v>266</v>
      </c>
      <c r="R10" s="80" t="s">
        <v>267</v>
      </c>
      <c r="S10" s="81" t="s">
        <v>268</v>
      </c>
      <c r="T10" s="79" t="s">
        <v>269</v>
      </c>
      <c r="U10" s="80" t="s">
        <v>270</v>
      </c>
      <c r="V10" s="80" t="s">
        <v>271</v>
      </c>
      <c r="W10" s="81"/>
      <c r="X10" s="79" t="s">
        <v>269</v>
      </c>
      <c r="Y10" s="80" t="s">
        <v>272</v>
      </c>
      <c r="Z10" s="80" t="s">
        <v>273</v>
      </c>
      <c r="AA10" s="81" t="s">
        <v>274</v>
      </c>
      <c r="AB10" s="77" t="s">
        <v>275</v>
      </c>
      <c r="AC10" s="80" t="s">
        <v>276</v>
      </c>
      <c r="AD10" s="80" t="s">
        <v>277</v>
      </c>
      <c r="AE10" s="81"/>
    </row>
    <row r="11" spans="1:31" s="63" customFormat="1" ht="32.1" customHeight="1" x14ac:dyDescent="0.3">
      <c r="A11" s="72" t="s">
        <v>14</v>
      </c>
      <c r="B11" s="73">
        <f t="shared" si="0"/>
        <v>4</v>
      </c>
      <c r="C11" s="74">
        <f t="shared" si="1"/>
        <v>9</v>
      </c>
      <c r="D11" s="77" t="s">
        <v>188</v>
      </c>
      <c r="E11" s="76" t="s">
        <v>278</v>
      </c>
      <c r="F11" s="76" t="s">
        <v>279</v>
      </c>
      <c r="G11" s="78"/>
      <c r="H11" s="77" t="s">
        <v>280</v>
      </c>
      <c r="I11" s="76" t="s">
        <v>281</v>
      </c>
      <c r="J11" s="76" t="s">
        <v>282</v>
      </c>
      <c r="K11" s="78"/>
      <c r="L11" s="77"/>
      <c r="M11" s="76"/>
      <c r="N11" s="76"/>
      <c r="O11" s="78"/>
      <c r="P11" s="75" t="s">
        <v>283</v>
      </c>
      <c r="Q11" s="76" t="s">
        <v>284</v>
      </c>
      <c r="R11" s="76" t="s">
        <v>285</v>
      </c>
      <c r="S11" s="78" t="s">
        <v>286</v>
      </c>
      <c r="T11" s="75"/>
      <c r="U11" s="76"/>
      <c r="V11" s="76"/>
      <c r="W11" s="78"/>
      <c r="X11" s="75" t="s">
        <v>287</v>
      </c>
      <c r="Y11" s="76" t="s">
        <v>288</v>
      </c>
      <c r="Z11" s="76" t="s">
        <v>289</v>
      </c>
      <c r="AA11" s="78"/>
      <c r="AB11" s="77"/>
      <c r="AC11" s="80"/>
      <c r="AD11" s="80"/>
      <c r="AE11" s="81"/>
    </row>
    <row r="12" spans="1:31" s="63" customFormat="1" ht="32.1" customHeight="1" x14ac:dyDescent="0.3">
      <c r="A12" s="72" t="s">
        <v>290</v>
      </c>
      <c r="B12" s="73">
        <f t="shared" si="0"/>
        <v>5</v>
      </c>
      <c r="C12" s="74">
        <f t="shared" si="1"/>
        <v>11</v>
      </c>
      <c r="D12" s="75"/>
      <c r="E12" s="80"/>
      <c r="F12" s="80"/>
      <c r="G12" s="81"/>
      <c r="H12" s="77" t="s">
        <v>291</v>
      </c>
      <c r="I12" s="80" t="s">
        <v>292</v>
      </c>
      <c r="J12" s="80" t="s">
        <v>293</v>
      </c>
      <c r="K12" s="78" t="s">
        <v>294</v>
      </c>
      <c r="L12" s="77" t="s">
        <v>203</v>
      </c>
      <c r="M12" s="76" t="s">
        <v>295</v>
      </c>
      <c r="N12" s="76" t="s">
        <v>296</v>
      </c>
      <c r="O12" s="81"/>
      <c r="P12" s="75" t="s">
        <v>218</v>
      </c>
      <c r="Q12" s="76" t="s">
        <v>298</v>
      </c>
      <c r="R12" s="76" t="s">
        <v>299</v>
      </c>
      <c r="S12" s="78"/>
      <c r="T12" s="75" t="s">
        <v>300</v>
      </c>
      <c r="U12" s="76" t="s">
        <v>301</v>
      </c>
      <c r="V12" s="76" t="s">
        <v>302</v>
      </c>
      <c r="W12" s="78"/>
      <c r="X12" s="75" t="s">
        <v>303</v>
      </c>
      <c r="Y12" s="76" t="s">
        <v>304</v>
      </c>
      <c r="Z12" s="80" t="s">
        <v>297</v>
      </c>
      <c r="AA12" s="78"/>
      <c r="AB12" s="75"/>
      <c r="AC12" s="80"/>
      <c r="AD12" s="80"/>
      <c r="AE12" s="81"/>
    </row>
    <row r="13" spans="1:31" s="63" customFormat="1" ht="32.1" customHeight="1" x14ac:dyDescent="0.3">
      <c r="A13" s="72" t="s">
        <v>16</v>
      </c>
      <c r="B13" s="73">
        <f t="shared" si="0"/>
        <v>3</v>
      </c>
      <c r="C13" s="74">
        <f t="shared" si="1"/>
        <v>7</v>
      </c>
      <c r="D13" s="75"/>
      <c r="E13" s="76"/>
      <c r="F13" s="76"/>
      <c r="G13" s="78"/>
      <c r="H13" s="77" t="s">
        <v>233</v>
      </c>
      <c r="I13" s="76" t="s">
        <v>305</v>
      </c>
      <c r="J13" s="80" t="s">
        <v>306</v>
      </c>
      <c r="K13" s="78"/>
      <c r="L13" s="77"/>
      <c r="M13" s="76"/>
      <c r="N13" s="76"/>
      <c r="O13" s="78"/>
      <c r="P13" s="75"/>
      <c r="Q13" s="76"/>
      <c r="R13" s="76"/>
      <c r="S13" s="78"/>
      <c r="T13" s="75" t="s">
        <v>307</v>
      </c>
      <c r="U13" s="76" t="s">
        <v>285</v>
      </c>
      <c r="V13" s="76" t="s">
        <v>289</v>
      </c>
      <c r="W13" s="78" t="s">
        <v>308</v>
      </c>
      <c r="X13" s="75"/>
      <c r="Y13" s="100"/>
      <c r="Z13" s="100"/>
      <c r="AA13" s="101"/>
      <c r="AB13" s="77" t="s">
        <v>309</v>
      </c>
      <c r="AC13" s="76" t="s">
        <v>310</v>
      </c>
      <c r="AD13" s="76" t="s">
        <v>311</v>
      </c>
      <c r="AE13" s="78"/>
    </row>
    <row r="14" spans="1:31" s="63" customFormat="1" ht="32.1" customHeight="1" x14ac:dyDescent="0.3">
      <c r="A14" s="72" t="s">
        <v>17</v>
      </c>
      <c r="B14" s="73">
        <f t="shared" si="0"/>
        <v>5</v>
      </c>
      <c r="C14" s="74">
        <f t="shared" si="1"/>
        <v>13</v>
      </c>
      <c r="D14" s="77"/>
      <c r="E14" s="76"/>
      <c r="F14" s="76"/>
      <c r="G14" s="78"/>
      <c r="H14" s="77" t="s">
        <v>312</v>
      </c>
      <c r="I14" s="80" t="s">
        <v>313</v>
      </c>
      <c r="J14" s="80" t="s">
        <v>314</v>
      </c>
      <c r="K14" s="78" t="s">
        <v>315</v>
      </c>
      <c r="L14" s="77" t="s">
        <v>218</v>
      </c>
      <c r="M14" s="76" t="s">
        <v>316</v>
      </c>
      <c r="N14" s="76" t="s">
        <v>317</v>
      </c>
      <c r="O14" s="78"/>
      <c r="P14" s="75" t="s">
        <v>318</v>
      </c>
      <c r="Q14" s="80" t="s">
        <v>319</v>
      </c>
      <c r="R14" s="80" t="s">
        <v>320</v>
      </c>
      <c r="S14" s="78" t="s">
        <v>321</v>
      </c>
      <c r="T14" s="75" t="s">
        <v>322</v>
      </c>
      <c r="U14" s="76" t="s">
        <v>323</v>
      </c>
      <c r="V14" s="76" t="s">
        <v>324</v>
      </c>
      <c r="W14" s="78"/>
      <c r="X14" s="75" t="s">
        <v>325</v>
      </c>
      <c r="Y14" s="80" t="s">
        <v>326</v>
      </c>
      <c r="Z14" s="76" t="s">
        <v>327</v>
      </c>
      <c r="AA14" s="81" t="s">
        <v>328</v>
      </c>
      <c r="AB14" s="75"/>
      <c r="AC14" s="80"/>
      <c r="AD14" s="80"/>
      <c r="AE14" s="81"/>
    </row>
    <row r="15" spans="1:31" s="63" customFormat="1" ht="32.1" customHeight="1" x14ac:dyDescent="0.3">
      <c r="A15" s="72" t="s">
        <v>18</v>
      </c>
      <c r="B15" s="73">
        <f t="shared" si="0"/>
        <v>4</v>
      </c>
      <c r="C15" s="74">
        <f t="shared" si="1"/>
        <v>9</v>
      </c>
      <c r="D15" s="75"/>
      <c r="E15" s="76"/>
      <c r="F15" s="76"/>
      <c r="G15" s="78"/>
      <c r="H15" s="77" t="s">
        <v>269</v>
      </c>
      <c r="I15" s="76" t="s">
        <v>329</v>
      </c>
      <c r="J15" s="80" t="s">
        <v>330</v>
      </c>
      <c r="K15" s="78" t="s">
        <v>331</v>
      </c>
      <c r="L15" s="77" t="s">
        <v>251</v>
      </c>
      <c r="M15" s="76" t="s">
        <v>332</v>
      </c>
      <c r="N15" s="76" t="s">
        <v>333</v>
      </c>
      <c r="O15" s="78"/>
      <c r="P15" s="75" t="s">
        <v>441</v>
      </c>
      <c r="Q15" s="76" t="s">
        <v>334</v>
      </c>
      <c r="R15" s="76" t="s">
        <v>335</v>
      </c>
      <c r="S15" s="78"/>
      <c r="T15" s="75"/>
      <c r="U15" s="76"/>
      <c r="V15" s="76"/>
      <c r="W15" s="78"/>
      <c r="X15" s="75" t="s">
        <v>336</v>
      </c>
      <c r="Y15" s="76" t="s">
        <v>337</v>
      </c>
      <c r="Z15" s="76" t="s">
        <v>338</v>
      </c>
      <c r="AA15" s="78"/>
      <c r="AB15" s="75"/>
      <c r="AC15" s="80"/>
      <c r="AD15" s="80"/>
      <c r="AE15" s="81"/>
    </row>
    <row r="16" spans="1:31" s="63" customFormat="1" ht="32.1" customHeight="1" x14ac:dyDescent="0.3">
      <c r="A16" s="72" t="s">
        <v>19</v>
      </c>
      <c r="B16" s="73">
        <f>COUNTA(D16,#REF!,L16,T16,AB16,P16,X16)</f>
        <v>4</v>
      </c>
      <c r="C16" s="74">
        <f t="shared" si="1"/>
        <v>10</v>
      </c>
      <c r="D16" s="77"/>
      <c r="E16" s="80"/>
      <c r="F16" s="80"/>
      <c r="G16" s="81"/>
      <c r="H16" s="79" t="s">
        <v>339</v>
      </c>
      <c r="I16" s="102" t="s">
        <v>340</v>
      </c>
      <c r="J16" s="80" t="s">
        <v>341</v>
      </c>
      <c r="K16" s="81"/>
      <c r="L16" s="77" t="s">
        <v>275</v>
      </c>
      <c r="M16" s="80" t="s">
        <v>342</v>
      </c>
      <c r="N16" s="80" t="s">
        <v>343</v>
      </c>
      <c r="O16" s="81" t="s">
        <v>344</v>
      </c>
      <c r="P16" s="79" t="s">
        <v>339</v>
      </c>
      <c r="Q16" s="80" t="s">
        <v>345</v>
      </c>
      <c r="R16" s="80" t="s">
        <v>346</v>
      </c>
      <c r="S16" s="81"/>
      <c r="T16" s="79"/>
      <c r="U16" s="80"/>
      <c r="V16" s="80"/>
      <c r="W16" s="81"/>
      <c r="X16" s="79" t="s">
        <v>347</v>
      </c>
      <c r="Y16" s="80" t="s">
        <v>348</v>
      </c>
      <c r="Z16" s="80" t="s">
        <v>349</v>
      </c>
      <c r="AA16" s="81" t="s">
        <v>350</v>
      </c>
      <c r="AB16" s="77"/>
      <c r="AC16" s="80"/>
      <c r="AD16" s="80"/>
      <c r="AE16" s="81"/>
    </row>
    <row r="17" spans="1:31" s="63" customFormat="1" ht="32.1" customHeight="1" x14ac:dyDescent="0.3">
      <c r="A17" s="72" t="s">
        <v>20</v>
      </c>
      <c r="B17" s="73">
        <f>COUNTA(D17,H17,L17,T17,AB17,P17,X17)</f>
        <v>5</v>
      </c>
      <c r="C17" s="74">
        <f t="shared" si="1"/>
        <v>13</v>
      </c>
      <c r="D17" s="75"/>
      <c r="E17" s="76"/>
      <c r="F17" s="76"/>
      <c r="G17" s="78"/>
      <c r="H17" s="77" t="s">
        <v>300</v>
      </c>
      <c r="I17" s="80" t="s">
        <v>351</v>
      </c>
      <c r="J17" s="80" t="s">
        <v>352</v>
      </c>
      <c r="K17" s="81" t="s">
        <v>353</v>
      </c>
      <c r="L17" s="77" t="s">
        <v>354</v>
      </c>
      <c r="M17" s="76" t="s">
        <v>355</v>
      </c>
      <c r="N17" s="80" t="s">
        <v>356</v>
      </c>
      <c r="O17" s="81" t="s">
        <v>357</v>
      </c>
      <c r="P17" s="79" t="s">
        <v>51</v>
      </c>
      <c r="Q17" s="80" t="s">
        <v>359</v>
      </c>
      <c r="R17" s="80" t="s">
        <v>360</v>
      </c>
      <c r="S17" s="81" t="s">
        <v>361</v>
      </c>
      <c r="T17" s="79" t="s">
        <v>439</v>
      </c>
      <c r="U17" s="80" t="s">
        <v>362</v>
      </c>
      <c r="V17" s="80" t="s">
        <v>363</v>
      </c>
      <c r="W17" s="81"/>
      <c r="X17" s="79" t="s">
        <v>364</v>
      </c>
      <c r="Y17" s="80" t="s">
        <v>365</v>
      </c>
      <c r="Z17" s="80" t="s">
        <v>366</v>
      </c>
      <c r="AA17" s="81"/>
      <c r="AB17" s="77"/>
      <c r="AC17" s="76"/>
      <c r="AD17" s="76"/>
      <c r="AE17" s="81"/>
    </row>
    <row r="18" spans="1:31" s="63" customFormat="1" ht="32.1" customHeight="1" x14ac:dyDescent="0.3">
      <c r="A18" s="72" t="s">
        <v>21</v>
      </c>
      <c r="B18" s="73">
        <f>COUNTA(D18,H18,L18,T18,AB18,P18,X18)</f>
        <v>6</v>
      </c>
      <c r="C18" s="74">
        <f t="shared" si="1"/>
        <v>14</v>
      </c>
      <c r="D18" s="77"/>
      <c r="E18" s="76"/>
      <c r="F18" s="76"/>
      <c r="G18" s="78"/>
      <c r="H18" s="77" t="s">
        <v>367</v>
      </c>
      <c r="I18" s="76" t="s">
        <v>352</v>
      </c>
      <c r="J18" s="80" t="s">
        <v>368</v>
      </c>
      <c r="K18" s="81" t="s">
        <v>369</v>
      </c>
      <c r="L18" s="77" t="s">
        <v>358</v>
      </c>
      <c r="M18" s="76" t="s">
        <v>370</v>
      </c>
      <c r="N18" s="80" t="s">
        <v>371</v>
      </c>
      <c r="O18" s="81"/>
      <c r="P18" s="75" t="s">
        <v>151</v>
      </c>
      <c r="Q18" s="76" t="s">
        <v>372</v>
      </c>
      <c r="R18" s="76" t="s">
        <v>373</v>
      </c>
      <c r="S18" s="78"/>
      <c r="T18" s="75" t="s">
        <v>440</v>
      </c>
      <c r="U18" s="80" t="s">
        <v>374</v>
      </c>
      <c r="V18" s="80" t="s">
        <v>375</v>
      </c>
      <c r="W18" s="81"/>
      <c r="X18" s="75" t="s">
        <v>205</v>
      </c>
      <c r="Y18" s="76" t="s">
        <v>376</v>
      </c>
      <c r="Z18" s="76" t="s">
        <v>377</v>
      </c>
      <c r="AA18" s="78"/>
      <c r="AB18" s="77" t="s">
        <v>358</v>
      </c>
      <c r="AC18" s="76" t="s">
        <v>378</v>
      </c>
      <c r="AD18" s="76" t="s">
        <v>379</v>
      </c>
      <c r="AE18" s="81" t="s">
        <v>380</v>
      </c>
    </row>
    <row r="19" spans="1:31" s="63" customFormat="1" ht="32.1" customHeight="1" x14ac:dyDescent="0.3">
      <c r="A19" s="72" t="s">
        <v>22</v>
      </c>
      <c r="B19" s="73">
        <f>COUNTA(D19,H19,L19,T19,AB19,P19,X19)</f>
        <v>5</v>
      </c>
      <c r="C19" s="74">
        <f t="shared" si="1"/>
        <v>14</v>
      </c>
      <c r="D19" s="77"/>
      <c r="E19" s="76"/>
      <c r="F19" s="76"/>
      <c r="G19" s="78"/>
      <c r="H19" s="77" t="s">
        <v>336</v>
      </c>
      <c r="I19" s="80" t="s">
        <v>381</v>
      </c>
      <c r="J19" s="80" t="s">
        <v>382</v>
      </c>
      <c r="K19" s="78" t="s">
        <v>383</v>
      </c>
      <c r="L19" s="75" t="s">
        <v>322</v>
      </c>
      <c r="M19" s="76" t="s">
        <v>384</v>
      </c>
      <c r="N19" s="76" t="s">
        <v>385</v>
      </c>
      <c r="O19" s="78" t="s">
        <v>386</v>
      </c>
      <c r="P19" s="79"/>
      <c r="Q19" s="76"/>
      <c r="R19" s="76"/>
      <c r="S19" s="81"/>
      <c r="T19" s="79" t="s">
        <v>364</v>
      </c>
      <c r="U19" s="76" t="s">
        <v>387</v>
      </c>
      <c r="V19" s="80" t="s">
        <v>388</v>
      </c>
      <c r="W19" s="78" t="s">
        <v>389</v>
      </c>
      <c r="X19" s="79" t="s">
        <v>390</v>
      </c>
      <c r="Y19" s="76" t="s">
        <v>391</v>
      </c>
      <c r="Z19" s="76" t="s">
        <v>392</v>
      </c>
      <c r="AA19" s="81" t="s">
        <v>393</v>
      </c>
      <c r="AB19" s="77" t="s">
        <v>394</v>
      </c>
      <c r="AC19" s="76" t="s">
        <v>395</v>
      </c>
      <c r="AD19" s="80" t="s">
        <v>396</v>
      </c>
      <c r="AE19" s="78"/>
    </row>
    <row r="20" spans="1:31" s="63" customFormat="1" ht="32.1" customHeight="1" x14ac:dyDescent="0.3">
      <c r="A20" s="72" t="s">
        <v>23</v>
      </c>
      <c r="B20" s="73">
        <f>COUNTA(D20,H20,L20,T20,AB20,P20,X20)</f>
        <v>6</v>
      </c>
      <c r="C20" s="74">
        <f t="shared" si="1"/>
        <v>16</v>
      </c>
      <c r="D20" s="77"/>
      <c r="E20" s="76"/>
      <c r="F20" s="80"/>
      <c r="G20" s="81"/>
      <c r="H20" s="79" t="s">
        <v>397</v>
      </c>
      <c r="I20" s="80" t="s">
        <v>434</v>
      </c>
      <c r="J20" s="80" t="s">
        <v>398</v>
      </c>
      <c r="K20" s="81" t="s">
        <v>399</v>
      </c>
      <c r="L20" s="79" t="s">
        <v>336</v>
      </c>
      <c r="M20" s="80" t="s">
        <v>400</v>
      </c>
      <c r="N20" s="80" t="s">
        <v>401</v>
      </c>
      <c r="O20" s="81" t="s">
        <v>402</v>
      </c>
      <c r="P20" s="79" t="s">
        <v>154</v>
      </c>
      <c r="Q20" s="80" t="s">
        <v>403</v>
      </c>
      <c r="R20" s="80" t="s">
        <v>404</v>
      </c>
      <c r="S20" s="81" t="s">
        <v>405</v>
      </c>
      <c r="T20" s="79" t="s">
        <v>406</v>
      </c>
      <c r="U20" s="80" t="s">
        <v>407</v>
      </c>
      <c r="V20" s="80" t="s">
        <v>408</v>
      </c>
      <c r="W20" s="81"/>
      <c r="X20" s="79" t="s">
        <v>225</v>
      </c>
      <c r="Y20" s="80" t="s">
        <v>409</v>
      </c>
      <c r="Z20" s="80" t="s">
        <v>410</v>
      </c>
      <c r="AA20" s="81"/>
      <c r="AB20" s="77" t="s">
        <v>336</v>
      </c>
      <c r="AC20" s="80" t="s">
        <v>411</v>
      </c>
      <c r="AD20" s="80" t="s">
        <v>412</v>
      </c>
      <c r="AE20" s="81" t="s">
        <v>413</v>
      </c>
    </row>
    <row r="21" spans="1:31" s="63" customFormat="1" ht="32.1" customHeight="1" thickBot="1" x14ac:dyDescent="0.35">
      <c r="A21" s="83" t="s">
        <v>24</v>
      </c>
      <c r="B21" s="84">
        <f>COUNTA(D21,H21,L21,T21,AB21,P21,X21)</f>
        <v>5</v>
      </c>
      <c r="C21" s="85">
        <f t="shared" si="1"/>
        <v>11</v>
      </c>
      <c r="D21" s="86"/>
      <c r="E21" s="87"/>
      <c r="F21" s="88"/>
      <c r="G21" s="89"/>
      <c r="H21" s="86" t="s">
        <v>347</v>
      </c>
      <c r="I21" s="88" t="s">
        <v>414</v>
      </c>
      <c r="J21" s="88" t="s">
        <v>415</v>
      </c>
      <c r="K21" s="89" t="s">
        <v>416</v>
      </c>
      <c r="L21" s="103" t="s">
        <v>417</v>
      </c>
      <c r="M21" s="88" t="s">
        <v>418</v>
      </c>
      <c r="N21" s="88" t="s">
        <v>419</v>
      </c>
      <c r="O21" s="89"/>
      <c r="P21" s="90" t="s">
        <v>420</v>
      </c>
      <c r="Q21" s="88" t="s">
        <v>421</v>
      </c>
      <c r="R21" s="88" t="s">
        <v>422</v>
      </c>
      <c r="S21" s="89"/>
      <c r="T21" s="90" t="s">
        <v>196</v>
      </c>
      <c r="U21" s="88" t="s">
        <v>423</v>
      </c>
      <c r="V21" s="88" t="s">
        <v>424</v>
      </c>
      <c r="W21" s="89"/>
      <c r="X21" s="90" t="s">
        <v>425</v>
      </c>
      <c r="Y21" s="88" t="s">
        <v>426</v>
      </c>
      <c r="Z21" s="88" t="s">
        <v>427</v>
      </c>
      <c r="AA21" s="89"/>
      <c r="AB21" s="86"/>
      <c r="AC21" s="88"/>
      <c r="AD21" s="88"/>
      <c r="AE21" s="89"/>
    </row>
    <row r="22" spans="1:31" s="95" customFormat="1" ht="24.95" customHeight="1" x14ac:dyDescent="0.3">
      <c r="A22" s="91" t="s">
        <v>428</v>
      </c>
      <c r="B22" s="92"/>
      <c r="C22" s="92"/>
      <c r="D22" s="92"/>
      <c r="E22" s="93"/>
      <c r="F22" s="93"/>
      <c r="G22" s="93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</row>
    <row r="23" spans="1:31" ht="24.95" customHeight="1" x14ac:dyDescent="0.3">
      <c r="A23" s="129"/>
      <c r="B23" s="129"/>
      <c r="C23" s="129"/>
      <c r="D23" s="129"/>
      <c r="E23" s="129"/>
      <c r="F23" s="129"/>
      <c r="G23" s="98"/>
    </row>
  </sheetData>
  <dataConsolidate/>
  <mergeCells count="18">
    <mergeCell ref="AC4:AE4"/>
    <mergeCell ref="A23:F23"/>
    <mergeCell ref="E4:G4"/>
    <mergeCell ref="I4:K4"/>
    <mergeCell ref="M4:O4"/>
    <mergeCell ref="Q4:S4"/>
    <mergeCell ref="U4:W4"/>
    <mergeCell ref="Y4:AA4"/>
    <mergeCell ref="A1:AE1"/>
    <mergeCell ref="A2:A3"/>
    <mergeCell ref="B2:C2"/>
    <mergeCell ref="D2:G2"/>
    <mergeCell ref="H2:K2"/>
    <mergeCell ref="L2:O2"/>
    <mergeCell ref="P2:S2"/>
    <mergeCell ref="T2:W2"/>
    <mergeCell ref="X2:AA2"/>
    <mergeCell ref="AB2:AE2"/>
  </mergeCells>
  <phoneticPr fontId="1" type="noConversion"/>
  <printOptions horizontalCentered="1"/>
  <pageMargins left="0.74803149606299213" right="0.35433070866141736" top="0.35433070866141736" bottom="0.35433070866141736" header="0.31496062992125984" footer="0.27559055118110237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2019년 순회수리교육 </vt:lpstr>
      <vt:lpstr>2023년 순회수리교육</vt:lpstr>
      <vt:lpstr>'2019년 순회수리교육 '!Print_Area</vt:lpstr>
      <vt:lpstr>'2023년 순회수리교육'!Print_Area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2023-01-25T01:05:03Z</cp:lastPrinted>
  <dcterms:created xsi:type="dcterms:W3CDTF">2017-11-29T01:22:36Z</dcterms:created>
  <dcterms:modified xsi:type="dcterms:W3CDTF">2023-01-30T02:34:01Z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